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200" windowHeight="10995" activeTab="7"/>
  </bookViews>
  <sheets>
    <sheet name="CONTROL CXC ENERO" sheetId="2" r:id="rId1"/>
    <sheet name="CONTROL CXC FEBRERO" sheetId="3" r:id="rId2"/>
    <sheet name="CONTROL CXC MARZO" sheetId="4" r:id="rId3"/>
    <sheet name="ABRIL" sheetId="5" r:id="rId4"/>
    <sheet name="MAYO" sheetId="6" r:id="rId5"/>
    <sheet name="JUNIO" sheetId="7" r:id="rId6"/>
    <sheet name="JULIO" sheetId="8" r:id="rId7"/>
    <sheet name="AGOSTO" sheetId="9" r:id="rId8"/>
    <sheet name="SEPTIEMBRE" sheetId="10" r:id="rId9"/>
    <sheet name="OCTUBRE" sheetId="11" r:id="rId10"/>
    <sheet name="NOVIEMBRE" sheetId="12" r:id="rId11"/>
    <sheet name="DICIEMBRE" sheetId="13" r:id="rId1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9" l="1"/>
  <c r="J9" i="6" l="1"/>
  <c r="J21" i="7" l="1"/>
  <c r="I14" i="13" l="1"/>
  <c r="H14" i="13"/>
  <c r="E14" i="13"/>
  <c r="C14" i="13"/>
  <c r="J11" i="13"/>
  <c r="J10" i="13"/>
  <c r="J8" i="13"/>
  <c r="J14" i="13" l="1"/>
  <c r="I23" i="12" l="1"/>
  <c r="H23" i="12"/>
  <c r="G23" i="12"/>
  <c r="E23" i="12"/>
  <c r="D23" i="12"/>
  <c r="J21" i="12"/>
  <c r="J23" i="12" s="1"/>
  <c r="A18" i="12"/>
  <c r="I14" i="12"/>
  <c r="I25" i="12" s="1"/>
  <c r="H14" i="12"/>
  <c r="G14" i="12"/>
  <c r="E14" i="12"/>
  <c r="C14" i="12"/>
  <c r="C25" i="12" s="1"/>
  <c r="J13" i="12"/>
  <c r="J12" i="12"/>
  <c r="J11" i="12"/>
  <c r="J10" i="12"/>
  <c r="J9" i="12"/>
  <c r="J14" i="12" l="1"/>
  <c r="G25" i="12"/>
  <c r="H25" i="12"/>
  <c r="E25" i="12"/>
  <c r="J25" i="12"/>
  <c r="I17" i="11" l="1"/>
  <c r="H17" i="11"/>
  <c r="E20" i="11" s="1"/>
  <c r="E17" i="11"/>
  <c r="C17" i="11"/>
  <c r="J14" i="11"/>
  <c r="J13" i="11"/>
  <c r="J12" i="11"/>
  <c r="J11" i="11"/>
  <c r="J17" i="11" l="1"/>
  <c r="J12" i="10"/>
  <c r="J11" i="10"/>
  <c r="J10" i="10"/>
  <c r="J9" i="10"/>
  <c r="I23" i="10"/>
  <c r="H23" i="10"/>
  <c r="E23" i="10"/>
  <c r="D23" i="10"/>
  <c r="J21" i="10"/>
  <c r="J23" i="10" s="1"/>
  <c r="A18" i="10"/>
  <c r="I14" i="10"/>
  <c r="H14" i="10"/>
  <c r="G14" i="10"/>
  <c r="G25" i="10" s="1"/>
  <c r="E14" i="10"/>
  <c r="C14" i="10"/>
  <c r="C25" i="10" s="1"/>
  <c r="J13" i="10"/>
  <c r="H25" i="10" l="1"/>
  <c r="J14" i="10"/>
  <c r="J25" i="10" s="1"/>
  <c r="I25" i="10"/>
  <c r="E25" i="10"/>
  <c r="I23" i="9"/>
  <c r="H23" i="9"/>
  <c r="G23" i="9"/>
  <c r="E23" i="9"/>
  <c r="D23" i="9"/>
  <c r="J21" i="9"/>
  <c r="J23" i="9" s="1"/>
  <c r="A18" i="9"/>
  <c r="I14" i="9"/>
  <c r="I25" i="9" s="1"/>
  <c r="H14" i="9"/>
  <c r="G14" i="9"/>
  <c r="E14" i="9"/>
  <c r="C14" i="9"/>
  <c r="J13" i="9"/>
  <c r="H25" i="9" l="1"/>
  <c r="G25" i="9"/>
  <c r="E25" i="9"/>
  <c r="J14" i="9"/>
  <c r="J25" i="9" s="1"/>
  <c r="I23" i="8"/>
  <c r="H23" i="8"/>
  <c r="G23" i="8"/>
  <c r="E23" i="8"/>
  <c r="D23" i="8"/>
  <c r="J21" i="8"/>
  <c r="J23" i="8" s="1"/>
  <c r="A18" i="8"/>
  <c r="I14" i="8"/>
  <c r="I25" i="8" s="1"/>
  <c r="H14" i="8"/>
  <c r="G14" i="8"/>
  <c r="E14" i="8"/>
  <c r="C14" i="8"/>
  <c r="C25" i="8" s="1"/>
  <c r="J13" i="8"/>
  <c r="J12" i="8"/>
  <c r="J11" i="8"/>
  <c r="J10" i="8"/>
  <c r="J9" i="8"/>
  <c r="E25" i="8" l="1"/>
  <c r="H25" i="8"/>
  <c r="J14" i="8"/>
  <c r="J25" i="8" s="1"/>
  <c r="G25" i="8"/>
  <c r="C24" i="7" l="1"/>
  <c r="I22" i="7"/>
  <c r="I24" i="7" s="1"/>
  <c r="H22" i="7"/>
  <c r="H24" i="7" s="1"/>
  <c r="G22" i="7"/>
  <c r="G24" i="7" s="1"/>
  <c r="E22" i="7"/>
  <c r="E24" i="7" s="1"/>
  <c r="D22" i="7"/>
  <c r="J20" i="7"/>
  <c r="J22" i="7" s="1"/>
  <c r="A17" i="7"/>
  <c r="I14" i="7"/>
  <c r="H14" i="7"/>
  <c r="G14" i="7"/>
  <c r="E14" i="7"/>
  <c r="C14" i="7"/>
  <c r="J13" i="7"/>
  <c r="J14" i="7" l="1"/>
  <c r="J24" i="7"/>
  <c r="I23" i="6"/>
  <c r="H23" i="6"/>
  <c r="G23" i="6"/>
  <c r="E23" i="6"/>
  <c r="D23" i="6"/>
  <c r="J21" i="6"/>
  <c r="J23" i="6" s="1"/>
  <c r="A18" i="6"/>
  <c r="I14" i="6"/>
  <c r="H14" i="6"/>
  <c r="G14" i="6"/>
  <c r="E14" i="6"/>
  <c r="C14" i="6"/>
  <c r="C25" i="6" s="1"/>
  <c r="J13" i="6"/>
  <c r="I25" i="6" l="1"/>
  <c r="J14" i="6"/>
  <c r="J25" i="6" s="1"/>
  <c r="H25" i="6"/>
  <c r="G25" i="6"/>
  <c r="E25" i="6"/>
  <c r="I23" i="5"/>
  <c r="H23" i="5"/>
  <c r="G23" i="5"/>
  <c r="E23" i="5"/>
  <c r="D23" i="5"/>
  <c r="J21" i="5"/>
  <c r="J23" i="5" s="1"/>
  <c r="A18" i="5"/>
  <c r="I14" i="5"/>
  <c r="H14" i="5"/>
  <c r="G14" i="5"/>
  <c r="E14" i="5"/>
  <c r="C14" i="5"/>
  <c r="C25" i="5" s="1"/>
  <c r="J13" i="5"/>
  <c r="H25" i="5" l="1"/>
  <c r="I25" i="5"/>
  <c r="E25" i="5"/>
  <c r="G25" i="5"/>
  <c r="J14" i="5"/>
  <c r="J25" i="5" s="1"/>
  <c r="I23" i="4" l="1"/>
  <c r="H23" i="4"/>
  <c r="G23" i="4"/>
  <c r="E23" i="4"/>
  <c r="D23" i="4"/>
  <c r="J21" i="4"/>
  <c r="J23" i="4" s="1"/>
  <c r="A18" i="4"/>
  <c r="I14" i="4"/>
  <c r="I25" i="4" s="1"/>
  <c r="H14" i="4"/>
  <c r="G14" i="4"/>
  <c r="E14" i="4"/>
  <c r="C14" i="4"/>
  <c r="C25" i="4" s="1"/>
  <c r="J13" i="4"/>
  <c r="I23" i="3"/>
  <c r="H23" i="3"/>
  <c r="G23" i="3"/>
  <c r="E23" i="3"/>
  <c r="D23" i="3"/>
  <c r="J21" i="3"/>
  <c r="J23" i="3" s="1"/>
  <c r="A18" i="3"/>
  <c r="I14" i="3"/>
  <c r="I25" i="3" s="1"/>
  <c r="H14" i="3"/>
  <c r="G14" i="3"/>
  <c r="E14" i="3"/>
  <c r="C14" i="3"/>
  <c r="C25" i="3" s="1"/>
  <c r="J13" i="3"/>
  <c r="J14" i="3"/>
  <c r="A18" i="2"/>
  <c r="H25" i="4" l="1"/>
  <c r="G25" i="4"/>
  <c r="H25" i="3"/>
  <c r="E25" i="4"/>
  <c r="J14" i="4"/>
  <c r="J25" i="4" s="1"/>
  <c r="G25" i="3"/>
  <c r="E25" i="3"/>
  <c r="J25" i="3"/>
  <c r="J13" i="2" l="1"/>
  <c r="G23" i="2" l="1"/>
  <c r="D23" i="2"/>
  <c r="G14" i="2"/>
  <c r="C14" i="2"/>
  <c r="C25" i="2" s="1"/>
  <c r="I23" i="2"/>
  <c r="H23" i="2"/>
  <c r="E23" i="2"/>
  <c r="J21" i="2"/>
  <c r="J23" i="2" s="1"/>
  <c r="G25" i="2" l="1"/>
  <c r="I14" i="2" l="1"/>
  <c r="I25" i="2" s="1"/>
  <c r="H14" i="2"/>
  <c r="H25" i="2" s="1"/>
  <c r="E14" i="2"/>
  <c r="E25" i="2" s="1"/>
  <c r="J14" i="2" l="1"/>
  <c r="J25" i="2" s="1"/>
</calcChain>
</file>

<file path=xl/sharedStrings.xml><?xml version="1.0" encoding="utf-8"?>
<sst xmlns="http://schemas.openxmlformats.org/spreadsheetml/2006/main" count="571" uniqueCount="45">
  <si>
    <t xml:space="preserve">Servicio Nacional de Salud </t>
  </si>
  <si>
    <t xml:space="preserve">Dirección de Fiscalización y Control </t>
  </si>
  <si>
    <t>DATOS PREVIO AL PROCESO</t>
  </si>
  <si>
    <t>DATOS DURANTE EL PROCESO</t>
  </si>
  <si>
    <t>ARS</t>
  </si>
  <si>
    <t>FECHA DE CORTE AUDITORIA</t>
  </si>
  <si>
    <t>CANTIDAD DE EXPEDIENTES</t>
  </si>
  <si>
    <t>MONTO GENERAL DE FACTURACION</t>
  </si>
  <si>
    <t>FECHA DE AUDITORIA</t>
  </si>
  <si>
    <t>CANTIDAD EXPEDIENTES AUDITADAS</t>
  </si>
  <si>
    <t>MONTO AUDITADO</t>
  </si>
  <si>
    <t>MONTO GLOSADO</t>
  </si>
  <si>
    <t xml:space="preserve">TOTALES </t>
  </si>
  <si>
    <t>TIPO DE SERVICIO</t>
  </si>
  <si>
    <t>REPORTE CONTROL CUENTAS POR COBRAR ARS SeNaSa Sub-sidiado</t>
  </si>
  <si>
    <t>VALOR FACTURADO</t>
  </si>
  <si>
    <t>REFERENCIA FACTURA GENERADA</t>
  </si>
  <si>
    <t xml:space="preserve">EXPEDIENTES DEJADO DE AUDITAR </t>
  </si>
  <si>
    <t xml:space="preserve">MONTO </t>
  </si>
  <si>
    <t>SENASA</t>
  </si>
  <si>
    <t>Ambulatorio</t>
  </si>
  <si>
    <t>Consultas</t>
  </si>
  <si>
    <t>Emergencia</t>
  </si>
  <si>
    <t>CONTRIB</t>
  </si>
  <si>
    <t>HOSPITALIZACION</t>
  </si>
  <si>
    <t>REPORTE CONTROL CUENTAS POR COBRAR ARS SeNaSa CONTRIBUTIVO</t>
  </si>
  <si>
    <t>CONTRIBUTIVO</t>
  </si>
  <si>
    <t>3</t>
  </si>
  <si>
    <t>HOSPITAL INMACULADA CONCEPCION                          MES: JUNIO  2024</t>
  </si>
  <si>
    <t>1</t>
  </si>
  <si>
    <t xml:space="preserve"> </t>
  </si>
  <si>
    <t>HOSPITAL INMACULADA CONCEPCION                          MES:  DICIEMBRE  2025</t>
  </si>
  <si>
    <t>HOSPITAL INMACULADA CONCEPCION                          MES: NOVIEMBRE  2025</t>
  </si>
  <si>
    <t>HOSPITAL INMACULADA CONCEPCION                          MES:  OCTUBRE  2025</t>
  </si>
  <si>
    <t>HOSPITAL INMACULADA CONCEPCION                          MES: SEPTIEMBRE  2025</t>
  </si>
  <si>
    <t>HOSPITAL INMACULADA CONCEPCION                          MES: AGOSTO  2025</t>
  </si>
  <si>
    <t>HOSPITAL INMACULADA CONCEPCION                          MES: JULIO  2025</t>
  </si>
  <si>
    <t>HOSPITAL INMACULADA CONCEPCION                          MES: ENERO  2025</t>
  </si>
  <si>
    <t>HOSPITAL INMACULADA CONCEPCION                          MES: FEBRERO  2025</t>
  </si>
  <si>
    <t>HOSPITAL INMACULADA CONCEPCION                          MES: MARZO  2025</t>
  </si>
  <si>
    <t>HOSPITAL INMACULADA CONCEPCION                          MES: ABRIL  2025</t>
  </si>
  <si>
    <t>HOSPITAL INMACULADA CONCEPCION                          MES: MAYO  2025</t>
  </si>
  <si>
    <t>SENMA</t>
  </si>
  <si>
    <t>PENSIONADO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</si>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</sst>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5" xfId="0" applyFont="1" applyFill="1" applyBorder="1"/>
    <xf numFmtId="0" fontId="2" fillId="2" borderId="1" xfId="0" applyFont="1" applyFill="1" applyBorder="1"/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0" fillId="2" borderId="9" xfId="1" applyNumberFormat="1" applyFont="1" applyFill="1" applyBorder="1" applyAlignment="1">
      <alignment horizontal="center"/>
    </xf>
    <xf numFmtId="165" fontId="0" fillId="2" borderId="9" xfId="3" applyFont="1" applyFill="1" applyBorder="1"/>
    <xf numFmtId="165" fontId="0" fillId="2" borderId="10" xfId="3" applyFont="1" applyFill="1" applyBorder="1"/>
    <xf numFmtId="165" fontId="0" fillId="2" borderId="9" xfId="0" applyNumberFormat="1" applyFill="1" applyBorder="1"/>
    <xf numFmtId="0" fontId="2" fillId="2" borderId="8" xfId="0" applyFont="1" applyFill="1" applyBorder="1" applyAlignment="1">
      <alignment horizontal="center" vertical="center" wrapText="1"/>
    </xf>
    <xf numFmtId="14" fontId="0" fillId="2" borderId="12" xfId="0" applyNumberFormat="1" applyFill="1" applyBorder="1"/>
    <xf numFmtId="14" fontId="0" fillId="2" borderId="12" xfId="0" applyNumberFormat="1" applyFill="1" applyBorder="1" applyAlignment="1">
      <alignment horizontal="right"/>
    </xf>
    <xf numFmtId="165" fontId="0" fillId="2" borderId="9" xfId="1" applyFont="1" applyFill="1" applyBorder="1"/>
    <xf numFmtId="165" fontId="0" fillId="2" borderId="10" xfId="1" applyFont="1" applyFill="1" applyBorder="1"/>
    <xf numFmtId="14" fontId="0" fillId="2" borderId="13" xfId="0" applyNumberFormat="1" applyFill="1" applyBorder="1"/>
    <xf numFmtId="164" fontId="0" fillId="2" borderId="14" xfId="2" applyFont="1" applyFill="1" applyBorder="1"/>
    <xf numFmtId="164" fontId="0" fillId="2" borderId="9" xfId="2" applyFont="1" applyFill="1" applyBorder="1"/>
    <xf numFmtId="0" fontId="2" fillId="2" borderId="15" xfId="0" applyFont="1" applyFill="1" applyBorder="1" applyAlignment="1">
      <alignment vertical="center" wrapText="1"/>
    </xf>
    <xf numFmtId="0" fontId="0" fillId="2" borderId="16" xfId="0" applyFill="1" applyBorder="1"/>
    <xf numFmtId="165" fontId="2" fillId="2" borderId="16" xfId="0" applyNumberFormat="1" applyFont="1" applyFill="1" applyBorder="1"/>
    <xf numFmtId="0" fontId="2" fillId="3" borderId="4" xfId="0" applyFont="1" applyFill="1" applyBorder="1" applyAlignment="1">
      <alignment horizontal="center"/>
    </xf>
    <xf numFmtId="0" fontId="2" fillId="2" borderId="0" xfId="0" applyFont="1" applyFill="1" applyBorder="1"/>
    <xf numFmtId="0" fontId="0" fillId="0" borderId="0" xfId="0" applyBorder="1"/>
    <xf numFmtId="166" fontId="0" fillId="2" borderId="0" xfId="3" applyNumberFormat="1" applyFont="1" applyFill="1" applyBorder="1"/>
    <xf numFmtId="0" fontId="2" fillId="3" borderId="14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165" fontId="0" fillId="2" borderId="12" xfId="0" applyNumberFormat="1" applyFill="1" applyBorder="1"/>
    <xf numFmtId="165" fontId="2" fillId="2" borderId="20" xfId="0" applyNumberFormat="1" applyFont="1" applyFill="1" applyBorder="1"/>
    <xf numFmtId="0" fontId="0" fillId="0" borderId="9" xfId="0" applyBorder="1"/>
    <xf numFmtId="0" fontId="2" fillId="3" borderId="21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2" borderId="12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2" borderId="12" xfId="0" applyNumberForma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0" borderId="0" xfId="0" applyFont="1"/>
    <xf numFmtId="0" fontId="0" fillId="2" borderId="10" xfId="3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2" borderId="9" xfId="1" applyNumberFormat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0" fillId="2" borderId="12" xfId="0" applyNumberForma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2" fillId="2" borderId="1" xfId="0" applyNumberFormat="1" applyFont="1" applyFill="1" applyBorder="1"/>
    <xf numFmtId="0" fontId="0" fillId="2" borderId="16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/>
    <xf numFmtId="0" fontId="0" fillId="2" borderId="9" xfId="1" applyNumberFormat="1" applyFont="1" applyFill="1" applyBorder="1" applyAlignment="1">
      <alignment horizontal="left"/>
    </xf>
    <xf numFmtId="4" fontId="0" fillId="0" borderId="9" xfId="0" applyNumberFormat="1" applyBorder="1"/>
    <xf numFmtId="0" fontId="0" fillId="2" borderId="9" xfId="0" applyNumberFormat="1" applyFill="1" applyBorder="1" applyAlignment="1">
      <alignment horizontal="center"/>
    </xf>
    <xf numFmtId="14" fontId="0" fillId="2" borderId="9" xfId="0" applyNumberFormat="1" applyFill="1" applyBorder="1" applyAlignment="1">
      <alignment horizontal="left"/>
    </xf>
    <xf numFmtId="4" fontId="0" fillId="0" borderId="9" xfId="0" applyNumberForma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5"/>
  <sheetViews>
    <sheetView showGridLines="0" topLeftCell="A16" zoomScaleNormal="100" zoomScaleSheetLayoutView="50" workbookViewId="0">
      <selection activeCell="H9" sqref="H9"/>
    </sheetView>
  </sheetViews>
  <sheetFormatPr baseColWidth="10" defaultRowHeight="15" x14ac:dyDescent="0.25"/>
  <cols>
    <col min="1" max="1" width="9.140625" customWidth="1"/>
    <col min="2" max="2" width="11.42578125" customWidth="1"/>
    <col min="3" max="3" width="13" customWidth="1"/>
    <col min="4" max="4" width="17.140625" bestFit="1" customWidth="1"/>
    <col min="5" max="5" width="14.5703125" customWidth="1"/>
    <col min="6" max="6" width="11.42578125" customWidth="1"/>
    <col min="7" max="7" width="13.85546875" customWidth="1"/>
    <col min="8" max="8" width="13.42578125" customWidth="1"/>
    <col min="9" max="9" width="13.140625" bestFit="1" customWidth="1"/>
    <col min="10" max="10" width="13.85546875" bestFit="1" customWidth="1"/>
    <col min="11" max="11" width="12.7109375" customWidth="1"/>
    <col min="12" max="12" width="13.7109375" customWidth="1"/>
  </cols>
  <sheetData>
    <row r="2" spans="1:13" ht="23.25" x14ac:dyDescent="0.3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36"/>
    </row>
    <row r="3" spans="1:13" ht="18.75" x14ac:dyDescent="0.3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37"/>
    </row>
    <row r="4" spans="1:13" ht="15.75" thickBot="1" x14ac:dyDescent="0.3">
      <c r="E4" s="23"/>
      <c r="F4" s="23"/>
      <c r="G4" s="24"/>
      <c r="H4" s="23"/>
    </row>
    <row r="5" spans="1:13" ht="15.75" thickBot="1" x14ac:dyDescent="0.3">
      <c r="A5" s="74" t="s">
        <v>14</v>
      </c>
      <c r="B5" s="75"/>
      <c r="C5" s="75"/>
      <c r="D5" s="75"/>
      <c r="E5" s="75"/>
      <c r="F5" s="75"/>
      <c r="G5" s="75"/>
      <c r="H5" s="75"/>
      <c r="I5" s="75"/>
      <c r="J5" s="75"/>
      <c r="K5" s="21"/>
    </row>
    <row r="6" spans="1:13" ht="15.75" thickBot="1" x14ac:dyDescent="0.3">
      <c r="A6" s="1" t="s">
        <v>37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27.75" customHeight="1" thickBot="1" x14ac:dyDescent="0.3">
      <c r="A7" s="76" t="s">
        <v>2</v>
      </c>
      <c r="B7" s="77"/>
      <c r="C7" s="77"/>
      <c r="D7" s="77"/>
      <c r="E7" s="78"/>
      <c r="F7" s="79" t="s">
        <v>3</v>
      </c>
      <c r="G7" s="80"/>
      <c r="H7" s="80"/>
      <c r="I7" s="80"/>
      <c r="J7" s="80"/>
      <c r="K7" s="80"/>
      <c r="L7" s="81" t="s">
        <v>17</v>
      </c>
      <c r="M7" s="82"/>
    </row>
    <row r="8" spans="1:13" s="38" customFormat="1" ht="45" x14ac:dyDescent="0.2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 x14ac:dyDescent="0.25">
      <c r="A9" s="5" t="s">
        <v>19</v>
      </c>
      <c r="B9" s="12"/>
      <c r="C9" s="35">
        <v>34</v>
      </c>
      <c r="D9" s="6" t="s">
        <v>20</v>
      </c>
      <c r="E9" s="7">
        <v>495787</v>
      </c>
      <c r="F9" s="12"/>
      <c r="G9" s="35"/>
      <c r="H9" s="7">
        <v>3604482.32</v>
      </c>
      <c r="I9" s="8">
        <v>248878.33</v>
      </c>
      <c r="J9" s="9"/>
      <c r="K9" s="35"/>
      <c r="L9" s="30"/>
      <c r="M9" s="32"/>
    </row>
    <row r="10" spans="1:13" x14ac:dyDescent="0.25">
      <c r="A10" s="5" t="s">
        <v>19</v>
      </c>
      <c r="B10" s="12"/>
      <c r="C10" s="35">
        <v>7</v>
      </c>
      <c r="D10" s="6" t="s">
        <v>21</v>
      </c>
      <c r="E10" s="7">
        <v>319000</v>
      </c>
      <c r="F10" s="12"/>
      <c r="G10" s="35"/>
      <c r="H10" s="7"/>
      <c r="I10" s="8"/>
      <c r="J10" s="9"/>
      <c r="K10" s="35"/>
      <c r="L10" s="30"/>
      <c r="M10" s="32"/>
    </row>
    <row r="11" spans="1:13" x14ac:dyDescent="0.25">
      <c r="A11" s="5" t="s">
        <v>19</v>
      </c>
      <c r="B11" s="12"/>
      <c r="C11" s="35">
        <v>15</v>
      </c>
      <c r="D11" s="6" t="s">
        <v>22</v>
      </c>
      <c r="E11" s="68">
        <v>635533</v>
      </c>
      <c r="F11" s="12"/>
      <c r="G11" s="35"/>
      <c r="H11" s="7"/>
      <c r="I11" s="8"/>
      <c r="J11" s="9"/>
      <c r="K11" s="35"/>
      <c r="L11" s="30"/>
      <c r="M11" s="32"/>
    </row>
    <row r="12" spans="1:13" x14ac:dyDescent="0.25">
      <c r="A12" s="5" t="s">
        <v>19</v>
      </c>
      <c r="B12" s="12"/>
      <c r="C12" s="39">
        <v>285</v>
      </c>
      <c r="D12" s="12" t="s">
        <v>24</v>
      </c>
      <c r="E12" s="7">
        <v>2474573.38</v>
      </c>
      <c r="F12" s="12"/>
      <c r="G12" s="44"/>
      <c r="H12" s="8"/>
      <c r="I12" s="8"/>
      <c r="J12" s="9"/>
      <c r="K12" s="28"/>
      <c r="L12" s="30"/>
      <c r="M12" s="32"/>
    </row>
    <row r="13" spans="1:13" x14ac:dyDescent="0.25">
      <c r="A13" s="10"/>
      <c r="B13" s="11"/>
      <c r="C13" s="39">
        <v>1</v>
      </c>
      <c r="D13" s="11" t="s">
        <v>26</v>
      </c>
      <c r="E13" s="13">
        <v>292253.71999999997</v>
      </c>
      <c r="F13" s="13"/>
      <c r="G13" s="13"/>
      <c r="H13" s="13"/>
      <c r="I13" s="14"/>
      <c r="J13" s="9">
        <f t="shared" ref="J13" si="0">H13-I13</f>
        <v>0</v>
      </c>
      <c r="K13" s="28"/>
      <c r="L13" s="30"/>
      <c r="M13" s="32"/>
    </row>
    <row r="14" spans="1:13" ht="15.75" thickBot="1" x14ac:dyDescent="0.3">
      <c r="A14" s="18" t="s">
        <v>12</v>
      </c>
      <c r="B14" s="19"/>
      <c r="C14" s="40">
        <f t="shared" ref="C14" si="1">SUM(C9:C13)</f>
        <v>342</v>
      </c>
      <c r="D14" s="20"/>
      <c r="E14" s="20">
        <f>SUM(E9:E13)</f>
        <v>4217147.0999999996</v>
      </c>
      <c r="F14" s="20"/>
      <c r="G14" s="40">
        <f>SUM(G9:G13)</f>
        <v>0</v>
      </c>
      <c r="H14" s="20">
        <f>SUM(H9:H13)</f>
        <v>3604482.32</v>
      </c>
      <c r="I14" s="20">
        <f>SUM(I9:I13)</f>
        <v>248878.33</v>
      </c>
      <c r="J14" s="20">
        <f>SUM(J9:J13)</f>
        <v>0</v>
      </c>
      <c r="K14" s="29"/>
      <c r="L14" s="33"/>
      <c r="M14" s="34"/>
    </row>
    <row r="16" spans="1:13" ht="15.75" thickBot="1" x14ac:dyDescent="0.3"/>
    <row r="17" spans="1:13" ht="15.75" thickBot="1" x14ac:dyDescent="0.3">
      <c r="A17" s="74" t="s">
        <v>25</v>
      </c>
      <c r="B17" s="75"/>
      <c r="C17" s="75"/>
      <c r="D17" s="75"/>
      <c r="E17" s="75"/>
      <c r="F17" s="75"/>
      <c r="G17" s="75"/>
      <c r="H17" s="75"/>
      <c r="I17" s="75"/>
      <c r="J17" s="75"/>
      <c r="K17" s="21"/>
    </row>
    <row r="18" spans="1:13" ht="15.75" thickBot="1" x14ac:dyDescent="0.3">
      <c r="A18" s="1" t="str">
        <f>+A6</f>
        <v>HOSPITAL INMACULADA CONCEPCION                          MES: ENERO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27.75" customHeight="1" thickBot="1" x14ac:dyDescent="0.3">
      <c r="A19" s="76" t="s">
        <v>2</v>
      </c>
      <c r="B19" s="77"/>
      <c r="C19" s="77"/>
      <c r="D19" s="77"/>
      <c r="E19" s="78"/>
      <c r="F19" s="79" t="s">
        <v>3</v>
      </c>
      <c r="G19" s="80"/>
      <c r="H19" s="80"/>
      <c r="I19" s="80"/>
      <c r="J19" s="80"/>
      <c r="K19" s="80"/>
      <c r="L19" s="81" t="s">
        <v>17</v>
      </c>
      <c r="M19" s="82"/>
    </row>
    <row r="20" spans="1:13" s="38" customFormat="1" ht="45" x14ac:dyDescent="0.2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 x14ac:dyDescent="0.25">
      <c r="A21" s="10" t="s">
        <v>23</v>
      </c>
      <c r="B21" s="47">
        <v>45688</v>
      </c>
      <c r="C21" s="39">
        <v>1</v>
      </c>
      <c r="D21" s="11"/>
      <c r="E21" s="13">
        <v>292253.71999999997</v>
      </c>
      <c r="F21" s="47" t="s">
        <v>30</v>
      </c>
      <c r="G21" s="13">
        <v>1</v>
      </c>
      <c r="H21" s="13">
        <v>292253.71999999997</v>
      </c>
      <c r="I21" s="9"/>
      <c r="J21" s="9">
        <f t="shared" ref="J21" si="2">H21-I21</f>
        <v>292253.71999999997</v>
      </c>
      <c r="K21" s="28"/>
      <c r="L21" s="30"/>
      <c r="M21" s="32"/>
    </row>
    <row r="22" spans="1:13" x14ac:dyDescent="0.25">
      <c r="A22" s="10"/>
      <c r="B22" s="11"/>
      <c r="C22" s="15"/>
      <c r="D22" s="15"/>
      <c r="E22" s="16"/>
      <c r="F22" s="16"/>
      <c r="G22" s="17"/>
      <c r="H22" s="17"/>
      <c r="I22" s="14"/>
      <c r="J22" s="9"/>
      <c r="K22" s="28"/>
      <c r="L22" s="30"/>
      <c r="M22" s="32"/>
    </row>
    <row r="23" spans="1:13" ht="15.75" thickBot="1" x14ac:dyDescent="0.3">
      <c r="A23" s="18" t="s">
        <v>12</v>
      </c>
      <c r="B23" s="19"/>
      <c r="C23" s="40">
        <v>1</v>
      </c>
      <c r="D23" s="20">
        <f t="shared" ref="D23" si="3">SUM(D21:D22)</f>
        <v>0</v>
      </c>
      <c r="E23" s="20">
        <f>SUM(E21:E22)</f>
        <v>292253.71999999997</v>
      </c>
      <c r="F23" s="20"/>
      <c r="G23" s="40">
        <f>SUM(G21:G22)</f>
        <v>1</v>
      </c>
      <c r="H23" s="20">
        <f>SUM(H21:H22)</f>
        <v>292253.71999999997</v>
      </c>
      <c r="I23" s="20">
        <f>SUM(I21:I22)</f>
        <v>0</v>
      </c>
      <c r="J23" s="20">
        <f>SUM(J21:J22)</f>
        <v>292253.71999999997</v>
      </c>
      <c r="K23" s="29"/>
      <c r="L23" s="33"/>
      <c r="M23" s="34"/>
    </row>
    <row r="25" spans="1:13" x14ac:dyDescent="0.25">
      <c r="C25" s="41">
        <f t="shared" ref="C25" si="4">+C14+C23</f>
        <v>343</v>
      </c>
      <c r="D25" s="42"/>
      <c r="E25" s="42">
        <f>+E14+E23</f>
        <v>4509400.8199999994</v>
      </c>
      <c r="F25" s="43"/>
      <c r="G25" s="42">
        <f>+G14+G23</f>
        <v>1</v>
      </c>
      <c r="H25" s="42">
        <f>+H14+H23</f>
        <v>3896736.04</v>
      </c>
      <c r="I25" s="42">
        <f>+I14+I23</f>
        <v>248878.33</v>
      </c>
      <c r="J25" s="42">
        <f>+J14+J23</f>
        <v>292253.71999999997</v>
      </c>
    </row>
  </sheetData>
  <mergeCells count="10">
    <mergeCell ref="A2:J2"/>
    <mergeCell ref="A3:J3"/>
    <mergeCell ref="A5:J5"/>
    <mergeCell ref="A7:E7"/>
    <mergeCell ref="F7:K7"/>
    <mergeCell ref="A17:J17"/>
    <mergeCell ref="A19:E19"/>
    <mergeCell ref="F19:K19"/>
    <mergeCell ref="L19:M19"/>
    <mergeCell ref="L7:M7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20"/>
  <sheetViews>
    <sheetView workbookViewId="0">
      <selection activeCell="I13" sqref="I13"/>
    </sheetView>
  </sheetViews>
  <sheetFormatPr baseColWidth="10" defaultRowHeight="15" x14ac:dyDescent="0.25"/>
  <cols>
    <col min="4" max="4" width="29.7109375" customWidth="1"/>
    <col min="5" max="5" width="15" customWidth="1"/>
    <col min="8" max="8" width="14.5703125" customWidth="1"/>
    <col min="10" max="10" width="17.42578125" customWidth="1"/>
  </cols>
  <sheetData>
    <row r="4" spans="1:13" ht="23.25" x14ac:dyDescent="0.35">
      <c r="A4" s="83" t="s">
        <v>0</v>
      </c>
      <c r="B4" s="83"/>
      <c r="C4" s="83"/>
      <c r="D4" s="83"/>
      <c r="E4" s="83"/>
      <c r="F4" s="83"/>
      <c r="G4" s="83"/>
      <c r="H4" s="83"/>
      <c r="I4" s="83"/>
      <c r="J4" s="83"/>
      <c r="K4" s="59"/>
    </row>
    <row r="5" spans="1:13" ht="18.75" x14ac:dyDescent="0.3">
      <c r="A5" s="84" t="s">
        <v>1</v>
      </c>
      <c r="B5" s="84"/>
      <c r="C5" s="84"/>
      <c r="D5" s="84"/>
      <c r="E5" s="84"/>
      <c r="F5" s="84"/>
      <c r="G5" s="84"/>
      <c r="H5" s="84"/>
      <c r="I5" s="84"/>
      <c r="J5" s="84"/>
      <c r="K5" s="60"/>
    </row>
    <row r="6" spans="1:13" ht="15.75" thickBot="1" x14ac:dyDescent="0.3">
      <c r="E6" s="23"/>
      <c r="F6" s="23"/>
      <c r="G6" s="24"/>
      <c r="H6" s="23"/>
    </row>
    <row r="7" spans="1:13" ht="15.75" thickBot="1" x14ac:dyDescent="0.3">
      <c r="A7" s="74" t="s">
        <v>14</v>
      </c>
      <c r="B7" s="75"/>
      <c r="C7" s="75"/>
      <c r="D7" s="75"/>
      <c r="E7" s="75"/>
      <c r="F7" s="75"/>
      <c r="G7" s="75"/>
      <c r="H7" s="75"/>
      <c r="I7" s="75"/>
      <c r="J7" s="75"/>
      <c r="K7" s="21"/>
    </row>
    <row r="8" spans="1:13" ht="15.75" thickBot="1" x14ac:dyDescent="0.3">
      <c r="A8" s="1" t="s">
        <v>33</v>
      </c>
      <c r="B8" s="2"/>
      <c r="C8" s="2"/>
      <c r="D8" s="2"/>
      <c r="E8" s="61">
        <v>45566</v>
      </c>
      <c r="F8" s="22"/>
      <c r="G8" s="22"/>
      <c r="H8" s="22"/>
      <c r="I8" s="22"/>
      <c r="J8" s="22"/>
      <c r="K8" s="22"/>
    </row>
    <row r="9" spans="1:13" ht="15.75" thickBot="1" x14ac:dyDescent="0.3">
      <c r="A9" s="76" t="s">
        <v>2</v>
      </c>
      <c r="B9" s="77"/>
      <c r="C9" s="77"/>
      <c r="D9" s="77"/>
      <c r="E9" s="78"/>
      <c r="F9" s="79" t="s">
        <v>3</v>
      </c>
      <c r="G9" s="80"/>
      <c r="H9" s="80"/>
      <c r="I9" s="80"/>
      <c r="J9" s="80"/>
      <c r="K9" s="80"/>
      <c r="L9" s="81" t="s">
        <v>17</v>
      </c>
      <c r="M9" s="82"/>
    </row>
    <row r="10" spans="1:13" ht="75" x14ac:dyDescent="0.25">
      <c r="A10" s="3" t="s">
        <v>4</v>
      </c>
      <c r="B10" s="4" t="s">
        <v>5</v>
      </c>
      <c r="C10" s="4" t="s">
        <v>6</v>
      </c>
      <c r="D10" s="4" t="s">
        <v>13</v>
      </c>
      <c r="E10" s="4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25" t="s">
        <v>15</v>
      </c>
      <c r="K10" s="27" t="s">
        <v>16</v>
      </c>
      <c r="L10" s="31" t="s">
        <v>6</v>
      </c>
      <c r="M10" s="26" t="s">
        <v>18</v>
      </c>
    </row>
    <row r="11" spans="1:13" x14ac:dyDescent="0.25">
      <c r="A11" s="5" t="s">
        <v>19</v>
      </c>
      <c r="B11" s="12"/>
      <c r="C11" s="35"/>
      <c r="D11" s="6"/>
      <c r="E11" s="7"/>
      <c r="F11" s="12"/>
      <c r="G11" s="35"/>
      <c r="H11" s="7"/>
      <c r="I11" s="8"/>
      <c r="J11" s="9">
        <f>H11-I11</f>
        <v>0</v>
      </c>
      <c r="K11" s="35"/>
      <c r="L11" s="30"/>
      <c r="M11" s="32"/>
    </row>
    <row r="12" spans="1:13" x14ac:dyDescent="0.25">
      <c r="A12" s="5" t="s">
        <v>19</v>
      </c>
      <c r="B12" s="12"/>
      <c r="C12" s="35"/>
      <c r="D12" s="6"/>
      <c r="E12" s="7"/>
      <c r="F12" s="12"/>
      <c r="G12" s="35"/>
      <c r="H12" s="7">
        <v>0</v>
      </c>
      <c r="I12" s="8">
        <v>0</v>
      </c>
      <c r="J12" s="9">
        <f t="shared" ref="J12:J13" si="0">H12-I12</f>
        <v>0</v>
      </c>
      <c r="K12" s="35"/>
      <c r="L12" s="30"/>
      <c r="M12" s="32"/>
    </row>
    <row r="13" spans="1:13" x14ac:dyDescent="0.25">
      <c r="A13" s="5" t="s">
        <v>19</v>
      </c>
      <c r="B13" s="12"/>
      <c r="C13" s="35"/>
      <c r="D13" s="6"/>
      <c r="E13" s="7"/>
      <c r="F13" s="12"/>
      <c r="G13" s="35"/>
      <c r="H13" s="7"/>
      <c r="I13" s="8"/>
      <c r="J13" s="9">
        <f t="shared" si="0"/>
        <v>0</v>
      </c>
      <c r="K13" s="35"/>
      <c r="L13" s="30"/>
      <c r="M13" s="32"/>
    </row>
    <row r="14" spans="1:13" x14ac:dyDescent="0.25">
      <c r="A14" s="5" t="s">
        <v>19</v>
      </c>
      <c r="B14" s="12"/>
      <c r="C14" s="39"/>
      <c r="D14" s="12"/>
      <c r="E14" s="7"/>
      <c r="F14" s="8"/>
      <c r="G14" s="44"/>
      <c r="H14" s="8"/>
      <c r="I14" s="8"/>
      <c r="J14" s="9">
        <f>H14-I14</f>
        <v>0</v>
      </c>
      <c r="K14" s="28"/>
      <c r="L14" s="30"/>
      <c r="M14" s="32"/>
    </row>
    <row r="15" spans="1:13" x14ac:dyDescent="0.25">
      <c r="A15" s="10" t="s">
        <v>23</v>
      </c>
      <c r="B15" s="11"/>
      <c r="C15" s="39"/>
      <c r="D15" s="11"/>
      <c r="E15" s="13"/>
      <c r="F15" s="13"/>
      <c r="G15" s="13"/>
      <c r="H15" s="13"/>
      <c r="I15" s="14"/>
      <c r="J15" s="9"/>
      <c r="K15" s="28"/>
      <c r="L15" s="30"/>
      <c r="M15" s="32"/>
    </row>
    <row r="16" spans="1:13" x14ac:dyDescent="0.25">
      <c r="A16" s="10"/>
      <c r="B16" s="11"/>
      <c r="C16" s="15"/>
      <c r="D16" s="15"/>
      <c r="E16" s="16"/>
      <c r="F16" s="16"/>
      <c r="G16" s="17"/>
      <c r="H16" s="17"/>
      <c r="I16" s="14"/>
      <c r="J16" s="9"/>
      <c r="K16" s="28"/>
      <c r="L16" s="30"/>
      <c r="M16" s="32"/>
    </row>
    <row r="17" spans="1:13" ht="15.75" thickBot="1" x14ac:dyDescent="0.3">
      <c r="A17" s="18" t="s">
        <v>12</v>
      </c>
      <c r="B17" s="19"/>
      <c r="C17" s="62">
        <f>SUM(C11:C16)</f>
        <v>0</v>
      </c>
      <c r="D17" s="19"/>
      <c r="E17" s="20">
        <f>SUM(E11:E16)</f>
        <v>0</v>
      </c>
      <c r="F17" s="20"/>
      <c r="G17" s="20"/>
      <c r="H17" s="20">
        <f>SUM(H11:H16)</f>
        <v>0</v>
      </c>
      <c r="I17" s="20">
        <f>SUM(I11:I16)</f>
        <v>0</v>
      </c>
      <c r="J17" s="20">
        <f>SUM(J11:J16)</f>
        <v>0</v>
      </c>
      <c r="K17" s="29"/>
      <c r="L17" s="33"/>
      <c r="M17" s="34"/>
    </row>
    <row r="20" spans="1:13" x14ac:dyDescent="0.25">
      <c r="E20" s="65">
        <f>+H17+E15</f>
        <v>0</v>
      </c>
    </row>
  </sheetData>
  <mergeCells count="6">
    <mergeCell ref="L9:M9"/>
    <mergeCell ref="A4:J4"/>
    <mergeCell ref="A5:J5"/>
    <mergeCell ref="A7:J7"/>
    <mergeCell ref="A9:E9"/>
    <mergeCell ref="F9:K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5"/>
  <sheetViews>
    <sheetView topLeftCell="A13" workbookViewId="0">
      <selection activeCell="H22" sqref="H22"/>
    </sheetView>
  </sheetViews>
  <sheetFormatPr baseColWidth="10" defaultRowHeight="15" x14ac:dyDescent="0.25"/>
  <cols>
    <col min="5" max="5" width="13.140625" bestFit="1" customWidth="1"/>
    <col min="8" max="8" width="13.140625" bestFit="1" customWidth="1"/>
    <col min="10" max="10" width="13.140625" bestFit="1" customWidth="1"/>
  </cols>
  <sheetData>
    <row r="2" spans="1:15" ht="23.25" x14ac:dyDescent="0.3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63"/>
    </row>
    <row r="3" spans="1:15" ht="18.75" x14ac:dyDescent="0.3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64"/>
    </row>
    <row r="4" spans="1:15" ht="15.75" thickBot="1" x14ac:dyDescent="0.3">
      <c r="E4" s="23"/>
      <c r="F4" s="23"/>
      <c r="G4" s="24"/>
      <c r="H4" s="23"/>
    </row>
    <row r="5" spans="1:15" ht="15.75" thickBot="1" x14ac:dyDescent="0.3">
      <c r="A5" s="74" t="s">
        <v>14</v>
      </c>
      <c r="B5" s="75"/>
      <c r="C5" s="75"/>
      <c r="D5" s="75"/>
      <c r="E5" s="75"/>
      <c r="F5" s="75"/>
      <c r="G5" s="75"/>
      <c r="H5" s="75"/>
      <c r="I5" s="75"/>
      <c r="J5" s="75"/>
      <c r="K5" s="21"/>
    </row>
    <row r="6" spans="1:15" ht="15.75" thickBot="1" x14ac:dyDescent="0.3">
      <c r="A6" s="1" t="s">
        <v>32</v>
      </c>
      <c r="B6" s="2"/>
      <c r="C6" s="2"/>
      <c r="D6" s="2"/>
      <c r="E6" s="2"/>
      <c r="F6" s="22"/>
      <c r="G6" s="22"/>
      <c r="H6" s="22"/>
      <c r="I6" s="22"/>
      <c r="J6" s="22"/>
      <c r="K6" s="22"/>
      <c r="O6" t="s">
        <v>30</v>
      </c>
    </row>
    <row r="7" spans="1:15" ht="15.75" thickBot="1" x14ac:dyDescent="0.3">
      <c r="A7" s="76" t="s">
        <v>2</v>
      </c>
      <c r="B7" s="77"/>
      <c r="C7" s="77"/>
      <c r="D7" s="77"/>
      <c r="E7" s="78"/>
      <c r="F7" s="79" t="s">
        <v>3</v>
      </c>
      <c r="G7" s="80"/>
      <c r="H7" s="80"/>
      <c r="I7" s="80"/>
      <c r="J7" s="80"/>
      <c r="K7" s="80"/>
      <c r="L7" s="81" t="s">
        <v>17</v>
      </c>
      <c r="M7" s="82"/>
    </row>
    <row r="8" spans="1:15" ht="75" x14ac:dyDescent="0.2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5" x14ac:dyDescent="0.25">
      <c r="A9" s="5" t="s">
        <v>19</v>
      </c>
      <c r="B9" s="12"/>
      <c r="C9" s="35"/>
      <c r="D9" s="6" t="s">
        <v>20</v>
      </c>
      <c r="E9" s="7"/>
      <c r="F9" s="12"/>
      <c r="G9" s="35"/>
      <c r="H9" s="7"/>
      <c r="I9" s="8"/>
      <c r="J9" s="9">
        <f>H9-I9</f>
        <v>0</v>
      </c>
      <c r="K9" s="35"/>
      <c r="L9" s="30"/>
      <c r="M9" s="32"/>
    </row>
    <row r="10" spans="1:15" x14ac:dyDescent="0.25">
      <c r="A10" s="5" t="s">
        <v>19</v>
      </c>
      <c r="B10" s="12"/>
      <c r="C10" s="35"/>
      <c r="D10" s="6" t="s">
        <v>21</v>
      </c>
      <c r="E10" s="7"/>
      <c r="F10" s="12"/>
      <c r="G10" s="35"/>
      <c r="H10" s="7"/>
      <c r="I10" s="8"/>
      <c r="J10" s="9">
        <f t="shared" ref="J10:J11" si="0">H10-I10</f>
        <v>0</v>
      </c>
      <c r="K10" s="35"/>
      <c r="L10" s="30"/>
      <c r="M10" s="32"/>
    </row>
    <row r="11" spans="1:15" x14ac:dyDescent="0.25">
      <c r="A11" s="5" t="s">
        <v>19</v>
      </c>
      <c r="B11" s="12"/>
      <c r="C11" s="35"/>
      <c r="D11" s="6" t="s">
        <v>22</v>
      </c>
      <c r="E11" s="68"/>
      <c r="F11" s="12"/>
      <c r="G11" s="35"/>
      <c r="H11" s="7"/>
      <c r="I11" s="8"/>
      <c r="J11" s="9">
        <f t="shared" si="0"/>
        <v>0</v>
      </c>
      <c r="K11" s="35"/>
      <c r="L11" s="30"/>
      <c r="M11" s="32"/>
    </row>
    <row r="12" spans="1:15" x14ac:dyDescent="0.25">
      <c r="A12" s="5" t="s">
        <v>19</v>
      </c>
      <c r="B12" s="12"/>
      <c r="C12" s="39"/>
      <c r="D12" s="12" t="s">
        <v>24</v>
      </c>
      <c r="E12" s="7"/>
      <c r="F12" s="12"/>
      <c r="G12" s="44"/>
      <c r="H12" s="8"/>
      <c r="I12" s="8"/>
      <c r="J12" s="9">
        <f>H12-I12</f>
        <v>0</v>
      </c>
      <c r="K12" s="28"/>
      <c r="L12" s="30"/>
      <c r="M12" s="32"/>
    </row>
    <row r="13" spans="1:15" x14ac:dyDescent="0.25">
      <c r="A13" s="10"/>
      <c r="B13" s="12"/>
      <c r="C13" s="39"/>
      <c r="D13" s="11"/>
      <c r="E13" s="13"/>
      <c r="F13" s="12"/>
      <c r="G13" s="13"/>
      <c r="H13" s="13"/>
      <c r="I13" s="14"/>
      <c r="J13" s="9">
        <f t="shared" ref="J13" si="1">H13-I13</f>
        <v>0</v>
      </c>
      <c r="K13" s="28"/>
      <c r="L13" s="30"/>
      <c r="M13" s="32"/>
    </row>
    <row r="14" spans="1:15" ht="15.75" thickBot="1" x14ac:dyDescent="0.3">
      <c r="A14" s="18" t="s">
        <v>12</v>
      </c>
      <c r="B14" s="19"/>
      <c r="C14" s="40">
        <f t="shared" ref="C14" si="2">SUM(C9:C13)</f>
        <v>0</v>
      </c>
      <c r="D14" s="20"/>
      <c r="E14" s="20">
        <f>SUM(E9:E13)</f>
        <v>0</v>
      </c>
      <c r="F14" s="20"/>
      <c r="G14" s="40">
        <f>SUM(G9:G13)</f>
        <v>0</v>
      </c>
      <c r="H14" s="20">
        <f>SUM(H9:H13)</f>
        <v>0</v>
      </c>
      <c r="I14" s="20">
        <f>SUM(I9:I13)</f>
        <v>0</v>
      </c>
      <c r="J14" s="20">
        <f>SUM(J9:J13)</f>
        <v>0</v>
      </c>
      <c r="K14" s="29"/>
      <c r="L14" s="33"/>
      <c r="M14" s="34"/>
    </row>
    <row r="16" spans="1:15" ht="15.75" thickBot="1" x14ac:dyDescent="0.3"/>
    <row r="17" spans="1:13" ht="15.75" thickBot="1" x14ac:dyDescent="0.3">
      <c r="A17" s="74" t="s">
        <v>25</v>
      </c>
      <c r="B17" s="75"/>
      <c r="C17" s="75"/>
      <c r="D17" s="75"/>
      <c r="E17" s="75"/>
      <c r="F17" s="75"/>
      <c r="G17" s="75"/>
      <c r="H17" s="75"/>
      <c r="I17" s="75"/>
      <c r="J17" s="75"/>
      <c r="K17" s="21"/>
    </row>
    <row r="18" spans="1:13" ht="15.75" thickBot="1" x14ac:dyDescent="0.3">
      <c r="A18" s="1" t="str">
        <f>+A6</f>
        <v>HOSPITAL INMACULADA CONCEPCION                          MES: NOVIEMBRE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15.75" thickBot="1" x14ac:dyDescent="0.3">
      <c r="A19" s="76" t="s">
        <v>2</v>
      </c>
      <c r="B19" s="77"/>
      <c r="C19" s="77"/>
      <c r="D19" s="77"/>
      <c r="E19" s="78"/>
      <c r="F19" s="79" t="s">
        <v>3</v>
      </c>
      <c r="G19" s="80"/>
      <c r="H19" s="80"/>
      <c r="I19" s="80"/>
      <c r="J19" s="80"/>
      <c r="K19" s="80"/>
      <c r="L19" s="81" t="s">
        <v>17</v>
      </c>
      <c r="M19" s="82"/>
    </row>
    <row r="20" spans="1:13" ht="75" x14ac:dyDescent="0.2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 x14ac:dyDescent="0.25">
      <c r="A21" s="10" t="s">
        <v>23</v>
      </c>
      <c r="B21" s="12" t="s">
        <v>30</v>
      </c>
      <c r="C21" s="39" t="s">
        <v>30</v>
      </c>
      <c r="D21" s="11" t="s">
        <v>30</v>
      </c>
      <c r="E21" s="13" t="s">
        <v>30</v>
      </c>
      <c r="F21" s="12" t="s">
        <v>30</v>
      </c>
      <c r="G21" s="13" t="s">
        <v>30</v>
      </c>
      <c r="H21" s="13">
        <v>0</v>
      </c>
      <c r="I21" s="9">
        <v>0</v>
      </c>
      <c r="J21" s="9">
        <f t="shared" ref="J21" si="3">H21-I21</f>
        <v>0</v>
      </c>
      <c r="K21" s="28"/>
      <c r="L21" s="30"/>
      <c r="M21" s="32"/>
    </row>
    <row r="22" spans="1:13" x14ac:dyDescent="0.25">
      <c r="A22" s="10"/>
      <c r="B22" s="11"/>
      <c r="C22" s="15"/>
      <c r="D22" s="15"/>
      <c r="E22" s="16"/>
      <c r="F22" s="16"/>
      <c r="G22" s="17"/>
      <c r="H22" s="17" t="s">
        <v>30</v>
      </c>
      <c r="I22" s="14"/>
      <c r="J22" s="9"/>
      <c r="K22" s="28"/>
      <c r="L22" s="30"/>
      <c r="M22" s="32"/>
    </row>
    <row r="23" spans="1:13" ht="15.75" thickBot="1" x14ac:dyDescent="0.3">
      <c r="A23" s="18" t="s">
        <v>12</v>
      </c>
      <c r="B23" s="19"/>
      <c r="C23" s="40" t="s">
        <v>27</v>
      </c>
      <c r="D23" s="20">
        <f t="shared" ref="D23" si="4">SUM(D21:D22)</f>
        <v>0</v>
      </c>
      <c r="E23" s="20">
        <f>SUM(E21:E22)</f>
        <v>0</v>
      </c>
      <c r="F23" s="20"/>
      <c r="G23" s="40">
        <f>SUM(G21:G22)</f>
        <v>0</v>
      </c>
      <c r="H23" s="20">
        <f>SUM(H21:H22)</f>
        <v>0</v>
      </c>
      <c r="I23" s="20">
        <f>SUM(I21:I22)</f>
        <v>0</v>
      </c>
      <c r="J23" s="20">
        <f>SUM(J21:J22)</f>
        <v>0</v>
      </c>
      <c r="K23" s="29"/>
      <c r="L23" s="33"/>
      <c r="M23" s="34"/>
    </row>
    <row r="25" spans="1:13" x14ac:dyDescent="0.25">
      <c r="C25" s="41">
        <f t="shared" ref="C25" si="5">+C14+C23</f>
        <v>3</v>
      </c>
      <c r="D25" s="42"/>
      <c r="E25" s="42">
        <f>+E14+E23</f>
        <v>0</v>
      </c>
      <c r="F25" s="43"/>
      <c r="G25" s="42">
        <f>+G14+G23</f>
        <v>0</v>
      </c>
      <c r="H25" s="42">
        <f>+H14+H23</f>
        <v>0</v>
      </c>
      <c r="I25" s="42">
        <f>+I14+I23</f>
        <v>0</v>
      </c>
      <c r="J25" s="42">
        <f>+J14+J23</f>
        <v>0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J11" sqref="J11"/>
    </sheetView>
  </sheetViews>
  <sheetFormatPr baseColWidth="10" defaultRowHeight="15" x14ac:dyDescent="0.25"/>
  <cols>
    <col min="4" max="4" width="16" customWidth="1"/>
    <col min="5" max="5" width="14.5703125" customWidth="1"/>
    <col min="8" max="8" width="16" customWidth="1"/>
    <col min="10" max="10" width="16" customWidth="1"/>
  </cols>
  <sheetData>
    <row r="1" spans="1:13" ht="23.25" x14ac:dyDescent="0.3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66"/>
    </row>
    <row r="2" spans="1:13" ht="18.75" x14ac:dyDescent="0.3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67"/>
    </row>
    <row r="3" spans="1:13" ht="15.75" thickBot="1" x14ac:dyDescent="0.3">
      <c r="E3" s="23"/>
      <c r="F3" s="23"/>
      <c r="G3" s="24"/>
      <c r="H3" s="23"/>
    </row>
    <row r="4" spans="1:13" ht="15.75" thickBot="1" x14ac:dyDescent="0.3">
      <c r="A4" s="74" t="s">
        <v>14</v>
      </c>
      <c r="B4" s="75"/>
      <c r="C4" s="75"/>
      <c r="D4" s="75"/>
      <c r="E4" s="75"/>
      <c r="F4" s="75"/>
      <c r="G4" s="75"/>
      <c r="H4" s="75"/>
      <c r="I4" s="75"/>
      <c r="J4" s="75"/>
      <c r="K4" s="21"/>
    </row>
    <row r="5" spans="1:13" ht="15.75" thickBot="1" x14ac:dyDescent="0.3">
      <c r="A5" s="1" t="s">
        <v>31</v>
      </c>
      <c r="B5" s="2"/>
      <c r="C5" s="2"/>
      <c r="D5" s="2"/>
      <c r="E5" s="61"/>
      <c r="F5" s="22"/>
      <c r="G5" s="22"/>
      <c r="H5" s="22"/>
      <c r="I5" s="22"/>
      <c r="J5" s="22"/>
      <c r="K5" s="22"/>
    </row>
    <row r="6" spans="1:13" ht="15.75" thickBot="1" x14ac:dyDescent="0.3">
      <c r="A6" s="76" t="s">
        <v>2</v>
      </c>
      <c r="B6" s="77"/>
      <c r="C6" s="77"/>
      <c r="D6" s="77"/>
      <c r="E6" s="78"/>
      <c r="F6" s="79" t="s">
        <v>3</v>
      </c>
      <c r="G6" s="80"/>
      <c r="H6" s="80"/>
      <c r="I6" s="80"/>
      <c r="J6" s="80"/>
      <c r="K6" s="80"/>
      <c r="L6" s="81" t="s">
        <v>17</v>
      </c>
      <c r="M6" s="82"/>
    </row>
    <row r="7" spans="1:13" ht="75" x14ac:dyDescent="0.25">
      <c r="A7" s="3" t="s">
        <v>4</v>
      </c>
      <c r="B7" s="4" t="s">
        <v>5</v>
      </c>
      <c r="C7" s="4" t="s">
        <v>6</v>
      </c>
      <c r="D7" s="4" t="s">
        <v>13</v>
      </c>
      <c r="E7" s="4" t="s">
        <v>7</v>
      </c>
      <c r="F7" s="25" t="s">
        <v>8</v>
      </c>
      <c r="G7" s="25" t="s">
        <v>9</v>
      </c>
      <c r="H7" s="25" t="s">
        <v>10</v>
      </c>
      <c r="I7" s="25" t="s">
        <v>11</v>
      </c>
      <c r="J7" s="25" t="s">
        <v>15</v>
      </c>
      <c r="K7" s="27" t="s">
        <v>16</v>
      </c>
      <c r="L7" s="31" t="s">
        <v>6</v>
      </c>
      <c r="M7" s="26" t="s">
        <v>18</v>
      </c>
    </row>
    <row r="8" spans="1:13" x14ac:dyDescent="0.25">
      <c r="A8" s="5" t="s">
        <v>19</v>
      </c>
      <c r="B8" s="12"/>
      <c r="C8" s="35"/>
      <c r="D8" s="6" t="s">
        <v>20</v>
      </c>
      <c r="E8" s="7"/>
      <c r="F8" s="12"/>
      <c r="G8" s="35"/>
      <c r="H8" s="7"/>
      <c r="I8" s="8"/>
      <c r="J8" s="9">
        <f>H8-I8</f>
        <v>0</v>
      </c>
      <c r="K8" s="35"/>
      <c r="L8" s="30"/>
      <c r="M8" s="32"/>
    </row>
    <row r="9" spans="1:13" x14ac:dyDescent="0.25">
      <c r="A9" s="5" t="s">
        <v>19</v>
      </c>
      <c r="B9" s="12"/>
      <c r="C9" s="35"/>
      <c r="D9" s="6" t="s">
        <v>21</v>
      </c>
      <c r="E9" s="7"/>
      <c r="F9" s="12"/>
      <c r="G9" s="35"/>
      <c r="H9" s="7">
        <v>0</v>
      </c>
      <c r="I9" s="8">
        <v>0</v>
      </c>
      <c r="J9" s="9">
        <v>0</v>
      </c>
      <c r="K9" s="35"/>
      <c r="L9" s="30"/>
      <c r="M9" s="32"/>
    </row>
    <row r="10" spans="1:13" x14ac:dyDescent="0.25">
      <c r="A10" s="5" t="s">
        <v>19</v>
      </c>
      <c r="B10" s="12"/>
      <c r="C10" s="35"/>
      <c r="D10" s="6" t="s">
        <v>22</v>
      </c>
      <c r="E10" s="68"/>
      <c r="F10" s="12"/>
      <c r="G10" s="35"/>
      <c r="H10" s="7"/>
      <c r="I10" s="8"/>
      <c r="J10" s="9">
        <f t="shared" ref="J10" si="0">H10-I10</f>
        <v>0</v>
      </c>
      <c r="K10" s="35"/>
      <c r="L10" s="30"/>
      <c r="M10" s="32"/>
    </row>
    <row r="11" spans="1:13" x14ac:dyDescent="0.25">
      <c r="A11" s="5" t="s">
        <v>19</v>
      </c>
      <c r="B11" s="12"/>
      <c r="C11" s="39"/>
      <c r="D11" s="12" t="s">
        <v>24</v>
      </c>
      <c r="E11" s="7"/>
      <c r="F11" s="8"/>
      <c r="G11" s="44"/>
      <c r="H11" s="8"/>
      <c r="I11" s="8"/>
      <c r="J11" s="9">
        <f>H11-I11</f>
        <v>0</v>
      </c>
      <c r="K11" s="28"/>
      <c r="L11" s="30"/>
      <c r="M11" s="32"/>
    </row>
    <row r="12" spans="1:13" x14ac:dyDescent="0.25">
      <c r="A12" s="10" t="s">
        <v>23</v>
      </c>
      <c r="B12" s="11"/>
      <c r="C12" s="39"/>
      <c r="D12" s="11" t="s">
        <v>26</v>
      </c>
      <c r="E12" s="13"/>
      <c r="F12" s="13"/>
      <c r="G12" s="13"/>
      <c r="H12" s="13"/>
      <c r="I12" s="14"/>
      <c r="J12" s="9"/>
      <c r="K12" s="28"/>
      <c r="L12" s="30"/>
      <c r="M12" s="32"/>
    </row>
    <row r="13" spans="1:13" x14ac:dyDescent="0.25">
      <c r="A13" s="10"/>
      <c r="B13" s="11"/>
      <c r="C13" s="15"/>
      <c r="D13" s="15"/>
      <c r="E13" s="16"/>
      <c r="F13" s="16"/>
      <c r="G13" s="17"/>
      <c r="H13" s="17"/>
      <c r="I13" s="14"/>
      <c r="J13" s="9"/>
      <c r="K13" s="28"/>
      <c r="L13" s="30"/>
      <c r="M13" s="32"/>
    </row>
    <row r="14" spans="1:13" ht="15.75" thickBot="1" x14ac:dyDescent="0.3">
      <c r="A14" s="18" t="s">
        <v>12</v>
      </c>
      <c r="B14" s="19"/>
      <c r="C14" s="62">
        <f>SUM(C8:C13)</f>
        <v>0</v>
      </c>
      <c r="D14" s="19"/>
      <c r="E14" s="20">
        <f>SUM(E8:E13)</f>
        <v>0</v>
      </c>
      <c r="F14" s="20"/>
      <c r="G14" s="20"/>
      <c r="H14" s="20">
        <f>SUM(H8:H13)</f>
        <v>0</v>
      </c>
      <c r="I14" s="20">
        <f>SUM(I8:I13)</f>
        <v>0</v>
      </c>
      <c r="J14" s="20">
        <f>SUM(J8:J13)</f>
        <v>0</v>
      </c>
      <c r="K14" s="29"/>
      <c r="L14" s="33"/>
      <c r="M14" s="34"/>
    </row>
    <row r="17" spans="5:5" x14ac:dyDescent="0.25">
      <c r="E17" t="s">
        <v>30</v>
      </c>
    </row>
  </sheetData>
  <mergeCells count="6">
    <mergeCell ref="L6:M6"/>
    <mergeCell ref="A1:J1"/>
    <mergeCell ref="A2:J2"/>
    <mergeCell ref="A4:J4"/>
    <mergeCell ref="A6:E6"/>
    <mergeCell ref="F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5"/>
  <sheetViews>
    <sheetView showGridLines="0" zoomScaleNormal="100" zoomScaleSheetLayoutView="50" workbookViewId="0">
      <selection activeCell="A7" sqref="A7:E7"/>
    </sheetView>
  </sheetViews>
  <sheetFormatPr baseColWidth="10" defaultRowHeight="15" x14ac:dyDescent="0.25"/>
  <cols>
    <col min="1" max="1" width="9.140625" customWidth="1"/>
    <col min="2" max="2" width="11.42578125" customWidth="1"/>
    <col min="3" max="3" width="13" customWidth="1"/>
    <col min="4" max="4" width="17.140625" bestFit="1" customWidth="1"/>
    <col min="5" max="5" width="14.5703125" customWidth="1"/>
    <col min="6" max="6" width="11.42578125" customWidth="1"/>
    <col min="7" max="7" width="13.85546875" customWidth="1"/>
    <col min="8" max="8" width="13.42578125" customWidth="1"/>
    <col min="9" max="9" width="13.140625" bestFit="1" customWidth="1"/>
    <col min="10" max="10" width="13.85546875" bestFit="1" customWidth="1"/>
    <col min="11" max="11" width="12.7109375" customWidth="1"/>
    <col min="12" max="12" width="13.7109375" customWidth="1"/>
  </cols>
  <sheetData>
    <row r="2" spans="1:13" ht="23.25" x14ac:dyDescent="0.3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45"/>
    </row>
    <row r="3" spans="1:13" ht="18.75" x14ac:dyDescent="0.3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46"/>
    </row>
    <row r="4" spans="1:13" ht="15.75" thickBot="1" x14ac:dyDescent="0.3">
      <c r="E4" s="23"/>
      <c r="F4" s="23"/>
      <c r="G4" s="24"/>
      <c r="H4" s="23"/>
    </row>
    <row r="5" spans="1:13" ht="15.75" thickBot="1" x14ac:dyDescent="0.3">
      <c r="A5" s="74" t="s">
        <v>14</v>
      </c>
      <c r="B5" s="75"/>
      <c r="C5" s="75"/>
      <c r="D5" s="75"/>
      <c r="E5" s="75"/>
      <c r="F5" s="75"/>
      <c r="G5" s="75"/>
      <c r="H5" s="75"/>
      <c r="I5" s="75"/>
      <c r="J5" s="75"/>
      <c r="K5" s="21"/>
    </row>
    <row r="6" spans="1:13" ht="15.75" thickBot="1" x14ac:dyDescent="0.3">
      <c r="A6" s="1" t="s">
        <v>38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27.75" customHeight="1" thickBot="1" x14ac:dyDescent="0.3">
      <c r="A7" s="76" t="s">
        <v>2</v>
      </c>
      <c r="B7" s="77"/>
      <c r="C7" s="77"/>
      <c r="D7" s="77"/>
      <c r="E7" s="78"/>
      <c r="F7" s="79" t="s">
        <v>3</v>
      </c>
      <c r="G7" s="80"/>
      <c r="H7" s="80"/>
      <c r="I7" s="80"/>
      <c r="J7" s="80"/>
      <c r="K7" s="80"/>
      <c r="L7" s="81" t="s">
        <v>17</v>
      </c>
      <c r="M7" s="82"/>
    </row>
    <row r="8" spans="1:13" s="38" customFormat="1" ht="45" x14ac:dyDescent="0.2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 x14ac:dyDescent="0.25">
      <c r="A9" s="5" t="s">
        <v>19</v>
      </c>
      <c r="B9" s="12">
        <v>45716</v>
      </c>
      <c r="C9" s="35">
        <v>40</v>
      </c>
      <c r="D9" s="6" t="s">
        <v>20</v>
      </c>
      <c r="E9" s="7">
        <v>686971.8</v>
      </c>
      <c r="F9" s="12">
        <v>45716</v>
      </c>
      <c r="G9" s="35"/>
      <c r="H9" s="7">
        <v>4026003.7</v>
      </c>
      <c r="I9" s="8">
        <v>349846.71</v>
      </c>
      <c r="J9" s="9">
        <v>3676151.01</v>
      </c>
      <c r="K9" s="35"/>
      <c r="L9" s="30"/>
      <c r="M9" s="32"/>
    </row>
    <row r="10" spans="1:13" x14ac:dyDescent="0.25">
      <c r="A10" s="5" t="s">
        <v>19</v>
      </c>
      <c r="B10" s="12">
        <v>45716</v>
      </c>
      <c r="C10" s="35">
        <v>7</v>
      </c>
      <c r="D10" s="6" t="s">
        <v>21</v>
      </c>
      <c r="E10" s="7">
        <v>392400</v>
      </c>
      <c r="F10" s="12">
        <v>45716</v>
      </c>
      <c r="G10" s="35"/>
      <c r="H10" s="7"/>
      <c r="I10" s="8"/>
      <c r="J10" s="9"/>
      <c r="K10" s="35"/>
      <c r="L10" s="30"/>
      <c r="M10" s="32"/>
    </row>
    <row r="11" spans="1:13" x14ac:dyDescent="0.25">
      <c r="A11" s="5" t="s">
        <v>19</v>
      </c>
      <c r="B11" s="12">
        <v>45716</v>
      </c>
      <c r="C11" s="35">
        <v>27</v>
      </c>
      <c r="D11" s="6" t="s">
        <v>22</v>
      </c>
      <c r="E11" s="68">
        <v>686971.8</v>
      </c>
      <c r="F11" s="12">
        <v>45716</v>
      </c>
      <c r="G11" s="35"/>
      <c r="H11" s="7"/>
      <c r="I11" s="8"/>
      <c r="J11" s="9"/>
      <c r="K11" s="35"/>
      <c r="L11" s="30"/>
      <c r="M11" s="32"/>
    </row>
    <row r="12" spans="1:13" x14ac:dyDescent="0.25">
      <c r="A12" s="5" t="s">
        <v>19</v>
      </c>
      <c r="B12" s="12">
        <v>45716</v>
      </c>
      <c r="C12" s="39">
        <v>261</v>
      </c>
      <c r="D12" s="12" t="s">
        <v>24</v>
      </c>
      <c r="E12" s="7">
        <v>2770842.62</v>
      </c>
      <c r="F12" s="12">
        <v>45716</v>
      </c>
      <c r="G12" s="44"/>
      <c r="H12" s="8"/>
      <c r="I12" s="8"/>
      <c r="J12" s="9"/>
      <c r="K12" s="28"/>
      <c r="L12" s="30"/>
      <c r="M12" s="32"/>
    </row>
    <row r="13" spans="1:13" x14ac:dyDescent="0.25">
      <c r="A13" s="10"/>
      <c r="B13" s="11"/>
      <c r="C13" s="39"/>
      <c r="D13" s="11"/>
      <c r="E13" s="13"/>
      <c r="F13" s="13"/>
      <c r="G13" s="13"/>
      <c r="H13" s="13"/>
      <c r="I13" s="14"/>
      <c r="J13" s="9">
        <f t="shared" ref="J13" si="0">H13-I13</f>
        <v>0</v>
      </c>
      <c r="K13" s="28"/>
      <c r="L13" s="30"/>
      <c r="M13" s="32"/>
    </row>
    <row r="14" spans="1:13" ht="15.75" thickBot="1" x14ac:dyDescent="0.3">
      <c r="A14" s="18" t="s">
        <v>12</v>
      </c>
      <c r="B14" s="19"/>
      <c r="C14" s="40">
        <f t="shared" ref="C14" si="1">SUM(C9:C13)</f>
        <v>335</v>
      </c>
      <c r="D14" s="20"/>
      <c r="E14" s="20">
        <f>SUM(E9:E13)</f>
        <v>4537186.2200000007</v>
      </c>
      <c r="F14" s="20"/>
      <c r="G14" s="40">
        <f>SUM(G9:G13)</f>
        <v>0</v>
      </c>
      <c r="H14" s="20">
        <f>SUM(H9:H13)</f>
        <v>4026003.7</v>
      </c>
      <c r="I14" s="20">
        <f>SUM(I9:I13)</f>
        <v>349846.71</v>
      </c>
      <c r="J14" s="20">
        <f>SUM(J9:J13)</f>
        <v>3676151.01</v>
      </c>
      <c r="K14" s="29"/>
      <c r="L14" s="33"/>
      <c r="M14" s="34"/>
    </row>
    <row r="16" spans="1:13" ht="15.75" thickBot="1" x14ac:dyDescent="0.3"/>
    <row r="17" spans="1:13" ht="15.75" thickBot="1" x14ac:dyDescent="0.3">
      <c r="A17" s="74" t="s">
        <v>25</v>
      </c>
      <c r="B17" s="75"/>
      <c r="C17" s="75"/>
      <c r="D17" s="75"/>
      <c r="E17" s="75"/>
      <c r="F17" s="75"/>
      <c r="G17" s="75"/>
      <c r="H17" s="75"/>
      <c r="I17" s="75"/>
      <c r="J17" s="75"/>
      <c r="K17" s="21"/>
    </row>
    <row r="18" spans="1:13" ht="15.75" thickBot="1" x14ac:dyDescent="0.3">
      <c r="A18" s="1" t="str">
        <f>+A6</f>
        <v>HOSPITAL INMACULADA CONCEPCION                          MES: FEBRERO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27.75" customHeight="1" thickBot="1" x14ac:dyDescent="0.3">
      <c r="A19" s="76" t="s">
        <v>2</v>
      </c>
      <c r="B19" s="77"/>
      <c r="C19" s="77"/>
      <c r="D19" s="77"/>
      <c r="E19" s="78"/>
      <c r="F19" s="79" t="s">
        <v>3</v>
      </c>
      <c r="G19" s="80"/>
      <c r="H19" s="80"/>
      <c r="I19" s="80"/>
      <c r="J19" s="80"/>
      <c r="K19" s="80"/>
      <c r="L19" s="81" t="s">
        <v>17</v>
      </c>
      <c r="M19" s="82"/>
    </row>
    <row r="20" spans="1:13" s="38" customFormat="1" ht="45" x14ac:dyDescent="0.2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 x14ac:dyDescent="0.25">
      <c r="A21" s="10" t="s">
        <v>23</v>
      </c>
      <c r="B21" s="12">
        <v>45716</v>
      </c>
      <c r="C21" s="39">
        <v>1</v>
      </c>
      <c r="D21" s="11" t="s">
        <v>26</v>
      </c>
      <c r="E21" s="13">
        <v>409550.75</v>
      </c>
      <c r="F21" s="12">
        <v>45716</v>
      </c>
      <c r="G21" s="13">
        <v>1</v>
      </c>
      <c r="H21" s="14"/>
      <c r="I21" s="9"/>
      <c r="J21" s="9">
        <f t="shared" ref="J21" si="2">H21-I21</f>
        <v>0</v>
      </c>
      <c r="K21" s="28"/>
      <c r="L21" s="30"/>
      <c r="M21" s="32"/>
    </row>
    <row r="22" spans="1:13" x14ac:dyDescent="0.25">
      <c r="A22" s="10"/>
      <c r="B22" s="11"/>
      <c r="C22" s="15"/>
      <c r="D22" s="15"/>
      <c r="E22" s="16"/>
      <c r="F22" s="16"/>
      <c r="G22" s="17"/>
      <c r="H22" s="17"/>
      <c r="I22" s="14"/>
      <c r="J22" s="9"/>
      <c r="K22" s="28"/>
      <c r="L22" s="30"/>
      <c r="M22" s="32"/>
    </row>
    <row r="23" spans="1:13" ht="15.75" thickBot="1" x14ac:dyDescent="0.3">
      <c r="A23" s="18" t="s">
        <v>12</v>
      </c>
      <c r="B23" s="19"/>
      <c r="C23" s="40">
        <v>1</v>
      </c>
      <c r="D23" s="20">
        <f t="shared" ref="D23" si="3">SUM(D21:D22)</f>
        <v>0</v>
      </c>
      <c r="E23" s="20">
        <f>SUM(E21:E22)</f>
        <v>409550.75</v>
      </c>
      <c r="F23" s="20"/>
      <c r="G23" s="40">
        <f>SUM(G21:G22)</f>
        <v>1</v>
      </c>
      <c r="H23" s="20">
        <f>SUM(H21:H22)</f>
        <v>0</v>
      </c>
      <c r="I23" s="20">
        <f>SUM(I21:I22)</f>
        <v>0</v>
      </c>
      <c r="J23" s="20">
        <f>SUM(J21:J22)</f>
        <v>0</v>
      </c>
      <c r="K23" s="29"/>
      <c r="L23" s="33"/>
      <c r="M23" s="34"/>
    </row>
    <row r="25" spans="1:13" x14ac:dyDescent="0.25">
      <c r="C25" s="41">
        <f t="shared" ref="C25" si="4">+C14+C23</f>
        <v>336</v>
      </c>
      <c r="D25" s="42"/>
      <c r="E25" s="42">
        <f>+E14+E23</f>
        <v>4946736.9700000007</v>
      </c>
      <c r="F25" s="43"/>
      <c r="G25" s="42">
        <f>+G14+G23</f>
        <v>1</v>
      </c>
      <c r="H25" s="42">
        <f>+H14+H23</f>
        <v>4026003.7</v>
      </c>
      <c r="I25" s="42">
        <f>+I14+I23</f>
        <v>349846.71</v>
      </c>
      <c r="J25" s="42">
        <f>+J14+J23</f>
        <v>3676151.01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5"/>
  <sheetViews>
    <sheetView showGridLines="0" topLeftCell="A10" zoomScaleNormal="100" zoomScaleSheetLayoutView="50" workbookViewId="0">
      <selection activeCell="I21" sqref="I21"/>
    </sheetView>
  </sheetViews>
  <sheetFormatPr baseColWidth="10" defaultRowHeight="15" x14ac:dyDescent="0.25"/>
  <cols>
    <col min="1" max="1" width="9.140625" customWidth="1"/>
    <col min="2" max="2" width="11.42578125" customWidth="1"/>
    <col min="3" max="3" width="13" customWidth="1"/>
    <col min="4" max="4" width="17.140625" bestFit="1" customWidth="1"/>
    <col min="5" max="5" width="14.5703125" customWidth="1"/>
    <col min="6" max="6" width="11.42578125" customWidth="1"/>
    <col min="7" max="7" width="13.85546875" customWidth="1"/>
    <col min="8" max="8" width="13.42578125" customWidth="1"/>
    <col min="9" max="9" width="13.140625" bestFit="1" customWidth="1"/>
    <col min="10" max="10" width="13.85546875" bestFit="1" customWidth="1"/>
    <col min="11" max="11" width="12.7109375" customWidth="1"/>
    <col min="12" max="12" width="13.7109375" customWidth="1"/>
  </cols>
  <sheetData>
    <row r="2" spans="1:13" ht="23.25" x14ac:dyDescent="0.3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45"/>
    </row>
    <row r="3" spans="1:13" ht="18.75" x14ac:dyDescent="0.3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46"/>
    </row>
    <row r="4" spans="1:13" ht="15.75" thickBot="1" x14ac:dyDescent="0.3">
      <c r="E4" s="23"/>
      <c r="F4" s="23"/>
      <c r="G4" s="24"/>
      <c r="H4" s="23"/>
    </row>
    <row r="5" spans="1:13" ht="15.75" thickBot="1" x14ac:dyDescent="0.3">
      <c r="A5" s="74" t="s">
        <v>14</v>
      </c>
      <c r="B5" s="75"/>
      <c r="C5" s="75"/>
      <c r="D5" s="75"/>
      <c r="E5" s="75"/>
      <c r="F5" s="75"/>
      <c r="G5" s="75"/>
      <c r="H5" s="75"/>
      <c r="I5" s="75"/>
      <c r="J5" s="75"/>
      <c r="K5" s="21"/>
    </row>
    <row r="6" spans="1:13" ht="15.75" thickBot="1" x14ac:dyDescent="0.3">
      <c r="A6" s="1" t="s">
        <v>39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27.75" customHeight="1" thickBot="1" x14ac:dyDescent="0.3">
      <c r="A7" s="76" t="s">
        <v>2</v>
      </c>
      <c r="B7" s="77"/>
      <c r="C7" s="77"/>
      <c r="D7" s="77"/>
      <c r="E7" s="78"/>
      <c r="F7" s="79" t="s">
        <v>3</v>
      </c>
      <c r="G7" s="80"/>
      <c r="H7" s="80"/>
      <c r="I7" s="80"/>
      <c r="J7" s="80"/>
      <c r="K7" s="80"/>
      <c r="L7" s="81" t="s">
        <v>17</v>
      </c>
      <c r="M7" s="82"/>
    </row>
    <row r="8" spans="1:13" s="38" customFormat="1" ht="45" x14ac:dyDescent="0.2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 x14ac:dyDescent="0.25">
      <c r="A9" s="5" t="s">
        <v>19</v>
      </c>
      <c r="B9" s="12">
        <v>45747</v>
      </c>
      <c r="C9" s="35">
        <v>58</v>
      </c>
      <c r="D9" s="6" t="s">
        <v>20</v>
      </c>
      <c r="E9" s="7">
        <v>953118</v>
      </c>
      <c r="F9" s="12"/>
      <c r="G9" s="35"/>
      <c r="H9" s="7"/>
      <c r="I9" s="8"/>
      <c r="J9" s="9"/>
      <c r="K9" s="35"/>
      <c r="L9" s="30"/>
      <c r="M9" s="32"/>
    </row>
    <row r="10" spans="1:13" x14ac:dyDescent="0.25">
      <c r="A10" s="5" t="s">
        <v>19</v>
      </c>
      <c r="B10" s="12">
        <v>45747</v>
      </c>
      <c r="C10" s="35">
        <v>7</v>
      </c>
      <c r="D10" s="6" t="s">
        <v>21</v>
      </c>
      <c r="E10" s="7">
        <v>470400</v>
      </c>
      <c r="F10" s="12"/>
      <c r="G10" s="35"/>
      <c r="H10" s="7"/>
      <c r="I10" s="8"/>
      <c r="J10" s="9"/>
      <c r="K10" s="35"/>
      <c r="L10" s="30"/>
      <c r="M10" s="32"/>
    </row>
    <row r="11" spans="1:13" x14ac:dyDescent="0.25">
      <c r="A11" s="5" t="s">
        <v>19</v>
      </c>
      <c r="B11" s="12">
        <v>45747</v>
      </c>
      <c r="C11" s="35">
        <v>31</v>
      </c>
      <c r="D11" s="6" t="s">
        <v>22</v>
      </c>
      <c r="E11" s="7">
        <v>828855</v>
      </c>
      <c r="F11" s="12"/>
      <c r="G11" s="35"/>
      <c r="H11" s="7"/>
      <c r="I11" s="8"/>
      <c r="J11" s="9"/>
      <c r="K11" s="35"/>
      <c r="L11" s="30"/>
      <c r="M11" s="32"/>
    </row>
    <row r="12" spans="1:13" x14ac:dyDescent="0.25">
      <c r="A12" s="5" t="s">
        <v>19</v>
      </c>
      <c r="B12" s="12">
        <v>45747</v>
      </c>
      <c r="C12" s="39">
        <v>321</v>
      </c>
      <c r="D12" s="12" t="s">
        <v>24</v>
      </c>
      <c r="E12" s="7">
        <v>3584041.57</v>
      </c>
      <c r="F12" s="12"/>
      <c r="G12" s="44"/>
      <c r="H12" s="8"/>
      <c r="I12" s="8"/>
      <c r="J12" s="9"/>
      <c r="K12" s="28"/>
      <c r="L12" s="30"/>
      <c r="M12" s="32"/>
    </row>
    <row r="13" spans="1:13" x14ac:dyDescent="0.25">
      <c r="A13" s="10"/>
      <c r="B13" s="11"/>
      <c r="C13" s="39"/>
      <c r="D13" s="11"/>
      <c r="E13" s="13"/>
      <c r="F13" s="13"/>
      <c r="G13" s="13"/>
      <c r="H13" s="13"/>
      <c r="I13" s="14"/>
      <c r="J13" s="9">
        <f t="shared" ref="J13" si="0">H13-I13</f>
        <v>0</v>
      </c>
      <c r="K13" s="28"/>
      <c r="L13" s="30"/>
      <c r="M13" s="32"/>
    </row>
    <row r="14" spans="1:13" ht="15.75" thickBot="1" x14ac:dyDescent="0.3">
      <c r="A14" s="18" t="s">
        <v>12</v>
      </c>
      <c r="B14" s="19"/>
      <c r="C14" s="40">
        <f t="shared" ref="C14" si="1">SUM(C9:C13)</f>
        <v>417</v>
      </c>
      <c r="D14" s="20"/>
      <c r="E14" s="20">
        <f>SUM(E9:E13)</f>
        <v>5836414.5700000003</v>
      </c>
      <c r="F14" s="20"/>
      <c r="G14" s="40">
        <f>SUM(G9:G13)</f>
        <v>0</v>
      </c>
      <c r="H14" s="20">
        <f>SUM(H9:H13)</f>
        <v>0</v>
      </c>
      <c r="I14" s="20">
        <f>SUM(I9:I13)</f>
        <v>0</v>
      </c>
      <c r="J14" s="20">
        <f>SUM(J9:J13)</f>
        <v>0</v>
      </c>
      <c r="K14" s="29"/>
      <c r="L14" s="33"/>
      <c r="M14" s="34"/>
    </row>
    <row r="16" spans="1:13" ht="15.75" thickBot="1" x14ac:dyDescent="0.3"/>
    <row r="17" spans="1:13" ht="15.75" thickBot="1" x14ac:dyDescent="0.3">
      <c r="A17" s="74" t="s">
        <v>25</v>
      </c>
      <c r="B17" s="75"/>
      <c r="C17" s="75"/>
      <c r="D17" s="75"/>
      <c r="E17" s="75"/>
      <c r="F17" s="75"/>
      <c r="G17" s="75"/>
      <c r="H17" s="75"/>
      <c r="I17" s="75"/>
      <c r="J17" s="75"/>
      <c r="K17" s="21"/>
    </row>
    <row r="18" spans="1:13" ht="15.75" thickBot="1" x14ac:dyDescent="0.3">
      <c r="A18" s="1" t="str">
        <f>+A6</f>
        <v>HOSPITAL INMACULADA CONCEPCION                          MES: MARZO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27.75" customHeight="1" thickBot="1" x14ac:dyDescent="0.3">
      <c r="A19" s="76" t="s">
        <v>2</v>
      </c>
      <c r="B19" s="77"/>
      <c r="C19" s="77"/>
      <c r="D19" s="77"/>
      <c r="E19" s="78"/>
      <c r="F19" s="79" t="s">
        <v>3</v>
      </c>
      <c r="G19" s="80"/>
      <c r="H19" s="80"/>
      <c r="I19" s="80"/>
      <c r="J19" s="80"/>
      <c r="K19" s="80"/>
      <c r="L19" s="81" t="s">
        <v>17</v>
      </c>
      <c r="M19" s="82"/>
    </row>
    <row r="20" spans="1:13" s="38" customFormat="1" ht="45" x14ac:dyDescent="0.2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 x14ac:dyDescent="0.25">
      <c r="A21" s="10" t="s">
        <v>23</v>
      </c>
      <c r="B21" s="12">
        <v>45747</v>
      </c>
      <c r="C21" s="39">
        <v>1</v>
      </c>
      <c r="D21" s="11" t="s">
        <v>26</v>
      </c>
      <c r="E21" s="13">
        <v>624403.91</v>
      </c>
      <c r="F21" s="12">
        <v>45747</v>
      </c>
      <c r="G21" s="13">
        <v>1</v>
      </c>
      <c r="H21" s="14">
        <v>624403.91</v>
      </c>
      <c r="I21" s="9"/>
      <c r="J21" s="9">
        <f t="shared" ref="J21" si="2">H21-I21</f>
        <v>624403.91</v>
      </c>
      <c r="K21" s="28"/>
      <c r="L21" s="30"/>
      <c r="M21" s="32"/>
    </row>
    <row r="22" spans="1:13" x14ac:dyDescent="0.25">
      <c r="A22" s="10"/>
      <c r="B22" s="11"/>
      <c r="C22" s="15"/>
      <c r="D22" s="15"/>
      <c r="E22" s="16"/>
      <c r="F22" s="16"/>
      <c r="G22" s="17"/>
      <c r="H22" s="17"/>
      <c r="I22" s="14"/>
      <c r="J22" s="9"/>
      <c r="K22" s="28"/>
      <c r="L22" s="30"/>
      <c r="M22" s="32"/>
    </row>
    <row r="23" spans="1:13" ht="15.75" thickBot="1" x14ac:dyDescent="0.3">
      <c r="A23" s="18" t="s">
        <v>12</v>
      </c>
      <c r="B23" s="19"/>
      <c r="C23" s="40">
        <v>1</v>
      </c>
      <c r="D23" s="20">
        <f t="shared" ref="D23" si="3">SUM(D21:D22)</f>
        <v>0</v>
      </c>
      <c r="E23" s="20">
        <f>SUM(E21:E22)</f>
        <v>624403.91</v>
      </c>
      <c r="F23" s="20"/>
      <c r="G23" s="40">
        <f>SUM(G21:G22)</f>
        <v>1</v>
      </c>
      <c r="H23" s="20">
        <f>SUM(H21:H22)</f>
        <v>624403.91</v>
      </c>
      <c r="I23" s="20">
        <f>SUM(I21:I22)</f>
        <v>0</v>
      </c>
      <c r="J23" s="20">
        <f>SUM(J21:J22)</f>
        <v>624403.91</v>
      </c>
      <c r="K23" s="29"/>
      <c r="L23" s="33"/>
      <c r="M23" s="34"/>
    </row>
    <row r="25" spans="1:13" x14ac:dyDescent="0.25">
      <c r="C25" s="41">
        <f t="shared" ref="C25" si="4">+C14+C23</f>
        <v>418</v>
      </c>
      <c r="D25" s="42"/>
      <c r="E25" s="42">
        <f>+E14+E23</f>
        <v>6460818.4800000004</v>
      </c>
      <c r="F25" s="43"/>
      <c r="G25" s="42">
        <f>+G14+G23</f>
        <v>1</v>
      </c>
      <c r="H25" s="42">
        <f>+H14+H23</f>
        <v>624403.91</v>
      </c>
      <c r="I25" s="42">
        <f>+I14+I23</f>
        <v>0</v>
      </c>
      <c r="J25" s="42">
        <f>+J14+J23</f>
        <v>624403.91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workbookViewId="0">
      <selection activeCell="G22" sqref="G22"/>
    </sheetView>
  </sheetViews>
  <sheetFormatPr baseColWidth="10" defaultRowHeight="15" x14ac:dyDescent="0.25"/>
  <cols>
    <col min="4" max="4" width="17.140625" bestFit="1" customWidth="1"/>
    <col min="5" max="5" width="14.85546875" customWidth="1"/>
    <col min="8" max="8" width="13.140625" bestFit="1" customWidth="1"/>
    <col min="10" max="10" width="13.140625" bestFit="1" customWidth="1"/>
  </cols>
  <sheetData>
    <row r="2" spans="1:14" ht="23.25" x14ac:dyDescent="0.3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48"/>
    </row>
    <row r="3" spans="1:14" ht="18.75" x14ac:dyDescent="0.3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49"/>
    </row>
    <row r="4" spans="1:14" ht="15.75" thickBot="1" x14ac:dyDescent="0.3">
      <c r="E4" s="23"/>
      <c r="F4" s="23"/>
      <c r="G4" s="24"/>
      <c r="H4" s="23"/>
    </row>
    <row r="5" spans="1:14" ht="15.75" thickBot="1" x14ac:dyDescent="0.3">
      <c r="A5" s="74" t="s">
        <v>14</v>
      </c>
      <c r="B5" s="75"/>
      <c r="C5" s="75"/>
      <c r="D5" s="75"/>
      <c r="E5" s="75"/>
      <c r="F5" s="75"/>
      <c r="G5" s="75"/>
      <c r="H5" s="75"/>
      <c r="I5" s="75"/>
      <c r="J5" s="75"/>
      <c r="K5" s="21"/>
    </row>
    <row r="6" spans="1:14" ht="15.75" thickBot="1" x14ac:dyDescent="0.3">
      <c r="A6" s="1" t="s">
        <v>40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4" ht="15.75" thickBot="1" x14ac:dyDescent="0.3">
      <c r="A7" s="76" t="s">
        <v>2</v>
      </c>
      <c r="B7" s="77"/>
      <c r="C7" s="77"/>
      <c r="D7" s="77"/>
      <c r="E7" s="78"/>
      <c r="F7" s="79" t="s">
        <v>3</v>
      </c>
      <c r="G7" s="80"/>
      <c r="H7" s="80"/>
      <c r="I7" s="80"/>
      <c r="J7" s="80"/>
      <c r="K7" s="80"/>
      <c r="L7" s="81" t="s">
        <v>17</v>
      </c>
      <c r="M7" s="82"/>
    </row>
    <row r="8" spans="1:14" ht="75" x14ac:dyDescent="0.2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  <c r="N8" s="38"/>
    </row>
    <row r="9" spans="1:14" x14ac:dyDescent="0.25">
      <c r="A9" s="5" t="s">
        <v>19</v>
      </c>
      <c r="B9" s="12">
        <v>45777</v>
      </c>
      <c r="C9" s="35"/>
      <c r="D9" s="6" t="s">
        <v>20</v>
      </c>
      <c r="E9" s="7">
        <v>688664.14999999991</v>
      </c>
      <c r="F9" s="12">
        <v>45777</v>
      </c>
      <c r="G9" s="35"/>
      <c r="H9" s="7">
        <v>4869605.5999999996</v>
      </c>
      <c r="I9" s="8">
        <v>359539.95999999996</v>
      </c>
      <c r="J9" s="9">
        <v>4510065.54</v>
      </c>
      <c r="K9" s="35"/>
      <c r="L9" s="30"/>
      <c r="M9" s="32"/>
    </row>
    <row r="10" spans="1:14" x14ac:dyDescent="0.25">
      <c r="A10" s="5" t="s">
        <v>19</v>
      </c>
      <c r="B10" s="12">
        <v>45777</v>
      </c>
      <c r="C10" s="35"/>
      <c r="D10" s="6" t="s">
        <v>21</v>
      </c>
      <c r="E10" s="7">
        <v>537000</v>
      </c>
      <c r="F10" s="12">
        <v>45777</v>
      </c>
      <c r="G10" s="35"/>
      <c r="H10" s="7"/>
      <c r="I10" s="8"/>
      <c r="J10" s="9"/>
      <c r="K10" s="35"/>
      <c r="L10" s="30"/>
      <c r="M10" s="32"/>
    </row>
    <row r="11" spans="1:14" x14ac:dyDescent="0.25">
      <c r="A11" s="5" t="s">
        <v>19</v>
      </c>
      <c r="B11" s="12">
        <v>45777</v>
      </c>
      <c r="C11" s="35"/>
      <c r="D11" s="6" t="s">
        <v>22</v>
      </c>
      <c r="E11" s="7">
        <v>687774</v>
      </c>
      <c r="F11" s="12">
        <v>45777</v>
      </c>
      <c r="G11" s="35"/>
      <c r="H11" s="7"/>
      <c r="I11" s="8"/>
      <c r="J11" s="9"/>
      <c r="K11" s="35"/>
      <c r="L11" s="30"/>
      <c r="M11" s="32"/>
    </row>
    <row r="12" spans="1:14" x14ac:dyDescent="0.25">
      <c r="A12" s="5" t="s">
        <v>19</v>
      </c>
      <c r="B12" s="12">
        <v>45777</v>
      </c>
      <c r="C12" s="39"/>
      <c r="D12" s="12" t="s">
        <v>24</v>
      </c>
      <c r="E12" s="7">
        <v>2882710.779999997</v>
      </c>
      <c r="F12" s="12">
        <v>45777</v>
      </c>
      <c r="G12" s="44"/>
      <c r="H12" s="8"/>
      <c r="I12" s="8"/>
      <c r="J12" s="9"/>
      <c r="K12" s="28"/>
      <c r="L12" s="30"/>
      <c r="M12" s="32"/>
    </row>
    <row r="13" spans="1:14" x14ac:dyDescent="0.25">
      <c r="A13" s="10"/>
      <c r="B13" s="11"/>
      <c r="C13" s="39"/>
      <c r="D13" s="11"/>
      <c r="E13" s="13"/>
      <c r="F13" s="13"/>
      <c r="G13" s="13"/>
      <c r="H13" s="13"/>
      <c r="I13" s="14"/>
      <c r="J13" s="9">
        <f t="shared" ref="J13" si="0">H13-I13</f>
        <v>0</v>
      </c>
      <c r="K13" s="28"/>
      <c r="L13" s="30"/>
      <c r="M13" s="32"/>
    </row>
    <row r="14" spans="1:14" ht="15.75" thickBot="1" x14ac:dyDescent="0.3">
      <c r="A14" s="18" t="s">
        <v>12</v>
      </c>
      <c r="B14" s="19"/>
      <c r="C14" s="40">
        <f t="shared" ref="C14" si="1">SUM(C9:C13)</f>
        <v>0</v>
      </c>
      <c r="D14" s="20"/>
      <c r="E14" s="20">
        <f>SUM(E9:E13)</f>
        <v>4796148.9299999969</v>
      </c>
      <c r="F14" s="20"/>
      <c r="G14" s="40">
        <f>SUM(G9:G13)</f>
        <v>0</v>
      </c>
      <c r="H14" s="20">
        <f>SUM(H9:H13)</f>
        <v>4869605.5999999996</v>
      </c>
      <c r="I14" s="20">
        <f>SUM(I9:I13)</f>
        <v>359539.95999999996</v>
      </c>
      <c r="J14" s="20">
        <f>SUM(J9:J13)</f>
        <v>4510065.54</v>
      </c>
      <c r="K14" s="29"/>
      <c r="L14" s="33"/>
      <c r="M14" s="34"/>
    </row>
    <row r="16" spans="1:14" ht="15.75" thickBot="1" x14ac:dyDescent="0.3"/>
    <row r="17" spans="1:14" ht="15.75" thickBot="1" x14ac:dyDescent="0.3">
      <c r="A17" s="74" t="s">
        <v>25</v>
      </c>
      <c r="B17" s="75"/>
      <c r="C17" s="75"/>
      <c r="D17" s="75"/>
      <c r="E17" s="75"/>
      <c r="F17" s="75"/>
      <c r="G17" s="75"/>
      <c r="H17" s="75"/>
      <c r="I17" s="75"/>
      <c r="J17" s="75"/>
      <c r="K17" s="21"/>
    </row>
    <row r="18" spans="1:14" ht="15.75" thickBot="1" x14ac:dyDescent="0.3">
      <c r="A18" s="1" t="str">
        <f>+A6</f>
        <v>HOSPITAL INMACULADA CONCEPCION                          MES: ABRIL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4" ht="15.75" thickBot="1" x14ac:dyDescent="0.3">
      <c r="A19" s="76" t="s">
        <v>2</v>
      </c>
      <c r="B19" s="77"/>
      <c r="C19" s="77"/>
      <c r="D19" s="77"/>
      <c r="E19" s="78"/>
      <c r="F19" s="79" t="s">
        <v>3</v>
      </c>
      <c r="G19" s="80"/>
      <c r="H19" s="80"/>
      <c r="I19" s="80"/>
      <c r="J19" s="80"/>
      <c r="K19" s="80"/>
      <c r="L19" s="81" t="s">
        <v>17</v>
      </c>
      <c r="M19" s="82"/>
    </row>
    <row r="20" spans="1:14" ht="60" x14ac:dyDescent="0.2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  <c r="N20" s="38"/>
    </row>
    <row r="21" spans="1:14" x14ac:dyDescent="0.25">
      <c r="A21" s="10" t="s">
        <v>23</v>
      </c>
      <c r="B21" s="12">
        <v>45777</v>
      </c>
      <c r="C21" s="39">
        <v>1</v>
      </c>
      <c r="D21" s="11" t="s">
        <v>26</v>
      </c>
      <c r="E21" s="13">
        <v>431241.09</v>
      </c>
      <c r="F21" s="12">
        <v>45777</v>
      </c>
      <c r="G21" s="12">
        <v>1</v>
      </c>
      <c r="H21" s="13">
        <v>431241.09</v>
      </c>
      <c r="I21" s="9">
        <v>0</v>
      </c>
      <c r="J21" s="9">
        <f t="shared" ref="J21" si="2">H21-I21</f>
        <v>431241.09</v>
      </c>
      <c r="K21" s="28"/>
      <c r="L21" s="30"/>
      <c r="M21" s="32"/>
    </row>
    <row r="22" spans="1:14" x14ac:dyDescent="0.25">
      <c r="A22" s="10"/>
      <c r="B22" s="11"/>
      <c r="C22" s="15"/>
      <c r="D22" s="15"/>
      <c r="E22" s="16"/>
      <c r="F22" s="16"/>
      <c r="G22" s="17"/>
      <c r="H22" s="17"/>
      <c r="I22" s="14"/>
      <c r="J22" s="9"/>
      <c r="K22" s="28"/>
      <c r="L22" s="30"/>
      <c r="M22" s="32"/>
    </row>
    <row r="23" spans="1:14" ht="15.75" thickBot="1" x14ac:dyDescent="0.3">
      <c r="A23" s="18" t="s">
        <v>12</v>
      </c>
      <c r="B23" s="19"/>
      <c r="C23" s="40">
        <v>1</v>
      </c>
      <c r="D23" s="20">
        <f t="shared" ref="D23" si="3">SUM(D21:D22)</f>
        <v>0</v>
      </c>
      <c r="E23" s="20">
        <f>SUM(E21:E22)</f>
        <v>431241.09</v>
      </c>
      <c r="F23" s="20"/>
      <c r="G23" s="40">
        <f>SUM(G21:G22)</f>
        <v>1</v>
      </c>
      <c r="H23" s="20">
        <f>SUM(H21:H22)</f>
        <v>431241.09</v>
      </c>
      <c r="I23" s="20">
        <f>SUM(I21:I22)</f>
        <v>0</v>
      </c>
      <c r="J23" s="20">
        <f>SUM(J21:J22)</f>
        <v>431241.09</v>
      </c>
      <c r="K23" s="29"/>
      <c r="L23" s="33"/>
      <c r="M23" s="34"/>
    </row>
    <row r="25" spans="1:14" x14ac:dyDescent="0.25">
      <c r="C25" s="41">
        <f t="shared" ref="C25" si="4">+C14+C23</f>
        <v>1</v>
      </c>
      <c r="D25" s="42"/>
      <c r="E25" s="42">
        <f>+E14+E23</f>
        <v>5227390.0199999968</v>
      </c>
      <c r="F25" s="43"/>
      <c r="G25" s="42">
        <f>+G14+G23</f>
        <v>1</v>
      </c>
      <c r="H25" s="42">
        <f>+H14+H23</f>
        <v>5300846.6899999995</v>
      </c>
      <c r="I25" s="42">
        <f>+I14+I23</f>
        <v>359539.95999999996</v>
      </c>
      <c r="J25" s="42">
        <f>+J14+J23</f>
        <v>4941306.63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opLeftCell="A7" workbookViewId="0">
      <selection activeCell="J9" sqref="J9"/>
    </sheetView>
  </sheetViews>
  <sheetFormatPr baseColWidth="10" defaultRowHeight="15" x14ac:dyDescent="0.25"/>
  <cols>
    <col min="4" max="4" width="16.85546875" customWidth="1"/>
    <col min="5" max="5" width="17.7109375" customWidth="1"/>
    <col min="8" max="8" width="16" customWidth="1"/>
    <col min="10" max="10" width="15.28515625" customWidth="1"/>
  </cols>
  <sheetData>
    <row r="2" spans="1:13" ht="23.25" x14ac:dyDescent="0.3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50"/>
    </row>
    <row r="3" spans="1:13" ht="18.75" x14ac:dyDescent="0.3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51"/>
    </row>
    <row r="4" spans="1:13" ht="15.75" thickBot="1" x14ac:dyDescent="0.3">
      <c r="E4" s="23"/>
      <c r="F4" s="23"/>
      <c r="G4" s="24"/>
      <c r="H4" s="23"/>
    </row>
    <row r="5" spans="1:13" ht="15.75" thickBot="1" x14ac:dyDescent="0.3">
      <c r="A5" s="74" t="s">
        <v>14</v>
      </c>
      <c r="B5" s="75"/>
      <c r="C5" s="75"/>
      <c r="D5" s="75"/>
      <c r="E5" s="75"/>
      <c r="F5" s="75"/>
      <c r="G5" s="75"/>
      <c r="H5" s="75"/>
      <c r="I5" s="75"/>
      <c r="J5" s="75"/>
      <c r="K5" s="21"/>
    </row>
    <row r="6" spans="1:13" ht="15.75" thickBot="1" x14ac:dyDescent="0.3">
      <c r="A6" s="1" t="s">
        <v>41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15.75" thickBot="1" x14ac:dyDescent="0.3">
      <c r="A7" s="76" t="s">
        <v>2</v>
      </c>
      <c r="B7" s="77"/>
      <c r="C7" s="77"/>
      <c r="D7" s="77"/>
      <c r="E7" s="78"/>
      <c r="F7" s="79" t="s">
        <v>3</v>
      </c>
      <c r="G7" s="80"/>
      <c r="H7" s="80"/>
      <c r="I7" s="80"/>
      <c r="J7" s="80"/>
      <c r="K7" s="80"/>
      <c r="L7" s="81" t="s">
        <v>17</v>
      </c>
      <c r="M7" s="82"/>
    </row>
    <row r="8" spans="1:13" ht="75" x14ac:dyDescent="0.2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 x14ac:dyDescent="0.25">
      <c r="A9" s="5" t="s">
        <v>19</v>
      </c>
      <c r="B9" s="11">
        <v>45808</v>
      </c>
      <c r="C9" s="35">
        <v>56</v>
      </c>
      <c r="D9" s="6" t="s">
        <v>20</v>
      </c>
      <c r="E9" s="7">
        <v>776962</v>
      </c>
      <c r="F9" s="12"/>
      <c r="G9" s="35"/>
      <c r="H9" s="7">
        <v>4261477.1900000004</v>
      </c>
      <c r="I9" s="8">
        <v>385345.36</v>
      </c>
      <c r="J9" s="9">
        <f>+H9-I9</f>
        <v>3876131.8300000005</v>
      </c>
      <c r="K9" s="35"/>
      <c r="L9" s="30"/>
      <c r="M9" s="32"/>
    </row>
    <row r="10" spans="1:13" x14ac:dyDescent="0.25">
      <c r="A10" s="5" t="s">
        <v>19</v>
      </c>
      <c r="B10" s="11">
        <v>45808</v>
      </c>
      <c r="C10" s="35">
        <v>8</v>
      </c>
      <c r="D10" s="6" t="s">
        <v>21</v>
      </c>
      <c r="E10" s="7">
        <v>464800</v>
      </c>
      <c r="F10" s="12"/>
      <c r="G10" s="35"/>
      <c r="H10" s="7"/>
      <c r="I10" s="8"/>
      <c r="J10" s="9"/>
      <c r="K10" s="35"/>
      <c r="L10" s="30"/>
      <c r="M10" s="32"/>
    </row>
    <row r="11" spans="1:13" x14ac:dyDescent="0.25">
      <c r="A11" s="5" t="s">
        <v>19</v>
      </c>
      <c r="B11" s="11">
        <v>45808</v>
      </c>
      <c r="C11" s="35">
        <v>34</v>
      </c>
      <c r="D11" s="6" t="s">
        <v>22</v>
      </c>
      <c r="E11" s="7">
        <v>901020</v>
      </c>
      <c r="F11" s="12"/>
      <c r="G11" s="35"/>
      <c r="H11" s="7"/>
      <c r="I11" s="8"/>
      <c r="J11" s="9"/>
      <c r="K11" s="35"/>
      <c r="L11" s="30"/>
      <c r="M11" s="32"/>
    </row>
    <row r="12" spans="1:13" x14ac:dyDescent="0.25">
      <c r="A12" s="5" t="s">
        <v>19</v>
      </c>
      <c r="B12" s="11">
        <v>45808</v>
      </c>
      <c r="C12" s="39">
        <v>278</v>
      </c>
      <c r="D12" s="12" t="s">
        <v>24</v>
      </c>
      <c r="E12" s="7">
        <v>2700531.7</v>
      </c>
      <c r="F12" s="8"/>
      <c r="G12" s="44"/>
      <c r="H12" s="8"/>
      <c r="I12" s="8"/>
      <c r="J12" s="9"/>
      <c r="K12" s="28"/>
      <c r="L12" s="30"/>
      <c r="M12" s="32"/>
    </row>
    <row r="13" spans="1:13" x14ac:dyDescent="0.25">
      <c r="A13" s="10"/>
      <c r="B13" s="11"/>
      <c r="C13" s="39"/>
      <c r="D13" s="11"/>
      <c r="E13" s="13"/>
      <c r="F13" s="13"/>
      <c r="G13" s="13"/>
      <c r="H13" s="13"/>
      <c r="I13" s="14"/>
      <c r="J13" s="9">
        <f t="shared" ref="J13" si="0">H13-I13</f>
        <v>0</v>
      </c>
      <c r="K13" s="28"/>
      <c r="L13" s="30"/>
      <c r="M13" s="32"/>
    </row>
    <row r="14" spans="1:13" ht="15.75" thickBot="1" x14ac:dyDescent="0.3">
      <c r="A14" s="18" t="s">
        <v>12</v>
      </c>
      <c r="B14" s="19"/>
      <c r="C14" s="40">
        <f t="shared" ref="C14" si="1">SUM(C9:C13)</f>
        <v>376</v>
      </c>
      <c r="D14" s="20"/>
      <c r="E14" s="20">
        <f>SUM(E9:E13)</f>
        <v>4843313.7</v>
      </c>
      <c r="F14" s="20"/>
      <c r="G14" s="40">
        <f>SUM(G9:G13)</f>
        <v>0</v>
      </c>
      <c r="H14" s="20">
        <f>SUM(H9:H13)</f>
        <v>4261477.1900000004</v>
      </c>
      <c r="I14" s="20">
        <f>SUM(I9:I13)</f>
        <v>385345.36</v>
      </c>
      <c r="J14" s="20">
        <f>SUM(J9:J13)</f>
        <v>3876131.8300000005</v>
      </c>
      <c r="K14" s="29"/>
      <c r="L14" s="33"/>
      <c r="M14" s="34"/>
    </row>
    <row r="16" spans="1:13" ht="15.75" thickBot="1" x14ac:dyDescent="0.3"/>
    <row r="17" spans="1:13" ht="15.75" thickBot="1" x14ac:dyDescent="0.3">
      <c r="A17" s="74" t="s">
        <v>25</v>
      </c>
      <c r="B17" s="75"/>
      <c r="C17" s="75"/>
      <c r="D17" s="75"/>
      <c r="E17" s="75"/>
      <c r="F17" s="75"/>
      <c r="G17" s="75"/>
      <c r="H17" s="75"/>
      <c r="I17" s="75"/>
      <c r="J17" s="75"/>
      <c r="K17" s="21"/>
    </row>
    <row r="18" spans="1:13" ht="15.75" thickBot="1" x14ac:dyDescent="0.3">
      <c r="A18" s="1" t="str">
        <f>+A6</f>
        <v>HOSPITAL INMACULADA CONCEPCION                          MES: MAYO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15.75" thickBot="1" x14ac:dyDescent="0.3">
      <c r="A19" s="76" t="s">
        <v>2</v>
      </c>
      <c r="B19" s="77"/>
      <c r="C19" s="77"/>
      <c r="D19" s="77"/>
      <c r="E19" s="78"/>
      <c r="F19" s="79" t="s">
        <v>3</v>
      </c>
      <c r="G19" s="80"/>
      <c r="H19" s="80"/>
      <c r="I19" s="80"/>
      <c r="J19" s="80"/>
      <c r="K19" s="80"/>
      <c r="L19" s="81" t="s">
        <v>17</v>
      </c>
      <c r="M19" s="82"/>
    </row>
    <row r="20" spans="1:13" ht="75" x14ac:dyDescent="0.2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 x14ac:dyDescent="0.25">
      <c r="A21" s="10" t="s">
        <v>23</v>
      </c>
      <c r="B21" s="11" t="s">
        <v>30</v>
      </c>
      <c r="C21" s="39">
        <v>1</v>
      </c>
      <c r="D21" s="11" t="s">
        <v>26</v>
      </c>
      <c r="E21" s="13">
        <v>509956.7</v>
      </c>
      <c r="F21" s="12" t="s">
        <v>30</v>
      </c>
      <c r="G21" s="52" t="s">
        <v>29</v>
      </c>
      <c r="H21" s="13">
        <v>509956.7</v>
      </c>
      <c r="I21" s="9">
        <v>0</v>
      </c>
      <c r="J21" s="9">
        <f t="shared" ref="J21" si="2">H21-I21</f>
        <v>509956.7</v>
      </c>
      <c r="K21" s="28"/>
      <c r="L21" s="30"/>
      <c r="M21" s="32"/>
    </row>
    <row r="22" spans="1:13" x14ac:dyDescent="0.25">
      <c r="A22" s="10"/>
      <c r="B22" s="11"/>
      <c r="C22" s="15"/>
      <c r="D22" s="15"/>
      <c r="E22" s="16"/>
      <c r="F22" s="16"/>
      <c r="G22" s="17"/>
      <c r="H22" s="17"/>
      <c r="I22" s="14"/>
      <c r="J22" s="9"/>
      <c r="K22" s="28"/>
      <c r="L22" s="30"/>
      <c r="M22" s="32"/>
    </row>
    <row r="23" spans="1:13" ht="15.75" thickBot="1" x14ac:dyDescent="0.3">
      <c r="A23" s="18" t="s">
        <v>12</v>
      </c>
      <c r="B23" s="19"/>
      <c r="C23" s="40" t="s">
        <v>27</v>
      </c>
      <c r="D23" s="20">
        <f t="shared" ref="D23" si="3">SUM(D21:D22)</f>
        <v>0</v>
      </c>
      <c r="E23" s="20">
        <f>SUM(E21:E22)</f>
        <v>509956.7</v>
      </c>
      <c r="F23" s="20"/>
      <c r="G23" s="40">
        <f>SUM(G21:G22)</f>
        <v>0</v>
      </c>
      <c r="H23" s="20">
        <f>SUM(H21:H22)</f>
        <v>509956.7</v>
      </c>
      <c r="I23" s="20">
        <f>SUM(I21:I22)</f>
        <v>0</v>
      </c>
      <c r="J23" s="20">
        <f>SUM(J21:J22)</f>
        <v>509956.7</v>
      </c>
      <c r="K23" s="29"/>
      <c r="L23" s="33"/>
      <c r="M23" s="34"/>
    </row>
    <row r="25" spans="1:13" x14ac:dyDescent="0.25">
      <c r="C25" s="41">
        <f t="shared" ref="C25" si="4">+C14+C23</f>
        <v>379</v>
      </c>
      <c r="D25" s="42"/>
      <c r="E25" s="42">
        <f>+E14+E23</f>
        <v>5353270.4000000004</v>
      </c>
      <c r="F25" s="43"/>
      <c r="G25" s="42">
        <f>+G14+G23</f>
        <v>0</v>
      </c>
      <c r="H25" s="42">
        <f>+H14+H23</f>
        <v>4771433.8900000006</v>
      </c>
      <c r="I25" s="42">
        <f>+I14+I23</f>
        <v>385345.36</v>
      </c>
      <c r="J25" s="42">
        <f>+J14+J23</f>
        <v>4386088.53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opLeftCell="A16" workbookViewId="0">
      <selection activeCell="J9" sqref="J9"/>
    </sheetView>
  </sheetViews>
  <sheetFormatPr baseColWidth="10" defaultRowHeight="15" x14ac:dyDescent="0.25"/>
  <cols>
    <col min="4" max="4" width="18.85546875" customWidth="1"/>
    <col min="5" max="5" width="19.28515625" customWidth="1"/>
    <col min="8" max="8" width="15.5703125" customWidth="1"/>
    <col min="10" max="10" width="17.42578125" customWidth="1"/>
  </cols>
  <sheetData>
    <row r="2" spans="1:13" ht="23.25" x14ac:dyDescent="0.3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53"/>
    </row>
    <row r="3" spans="1:13" ht="18.75" x14ac:dyDescent="0.3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54"/>
    </row>
    <row r="4" spans="1:13" ht="15.75" thickBot="1" x14ac:dyDescent="0.3">
      <c r="E4" s="23"/>
      <c r="F4" s="23"/>
      <c r="G4" s="24"/>
      <c r="H4" s="23"/>
    </row>
    <row r="5" spans="1:13" ht="15.75" thickBot="1" x14ac:dyDescent="0.3">
      <c r="A5" s="74" t="s">
        <v>14</v>
      </c>
      <c r="B5" s="75"/>
      <c r="C5" s="75"/>
      <c r="D5" s="75"/>
      <c r="E5" s="75"/>
      <c r="F5" s="75"/>
      <c r="G5" s="75"/>
      <c r="H5" s="75"/>
      <c r="I5" s="75"/>
      <c r="J5" s="75"/>
      <c r="K5" s="21"/>
    </row>
    <row r="6" spans="1:13" ht="15.75" thickBot="1" x14ac:dyDescent="0.3">
      <c r="A6" s="1" t="s">
        <v>28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15.75" thickBot="1" x14ac:dyDescent="0.3">
      <c r="A7" s="76" t="s">
        <v>2</v>
      </c>
      <c r="B7" s="77"/>
      <c r="C7" s="77"/>
      <c r="D7" s="77"/>
      <c r="E7" s="78"/>
      <c r="F7" s="79" t="s">
        <v>3</v>
      </c>
      <c r="G7" s="80"/>
      <c r="H7" s="80"/>
      <c r="I7" s="80"/>
      <c r="J7" s="80"/>
      <c r="K7" s="80"/>
      <c r="L7" s="81" t="s">
        <v>17</v>
      </c>
      <c r="M7" s="82"/>
    </row>
    <row r="8" spans="1:13" ht="75" x14ac:dyDescent="0.2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 x14ac:dyDescent="0.25">
      <c r="A9" s="5" t="s">
        <v>19</v>
      </c>
      <c r="B9" s="11">
        <v>45838</v>
      </c>
      <c r="C9" s="35">
        <v>52</v>
      </c>
      <c r="D9" s="6" t="s">
        <v>20</v>
      </c>
      <c r="E9" s="7">
        <v>815766.12</v>
      </c>
      <c r="F9" s="11">
        <v>45838</v>
      </c>
      <c r="G9" s="35"/>
      <c r="H9" s="7">
        <v>5049497</v>
      </c>
      <c r="I9" s="8">
        <v>279288.82</v>
      </c>
      <c r="J9" s="9">
        <v>4770208.18</v>
      </c>
      <c r="K9" s="35"/>
      <c r="L9" s="30"/>
      <c r="M9" s="32"/>
    </row>
    <row r="10" spans="1:13" x14ac:dyDescent="0.25">
      <c r="A10" s="5" t="s">
        <v>19</v>
      </c>
      <c r="B10" s="11">
        <v>45838</v>
      </c>
      <c r="C10" s="35">
        <v>6</v>
      </c>
      <c r="D10" s="6" t="s">
        <v>21</v>
      </c>
      <c r="E10" s="7">
        <v>368000</v>
      </c>
      <c r="F10" s="11">
        <v>45838</v>
      </c>
      <c r="G10" s="35"/>
      <c r="H10" s="7"/>
      <c r="I10" s="8"/>
      <c r="J10" s="9"/>
      <c r="K10" s="35"/>
      <c r="L10" s="30"/>
      <c r="M10" s="32"/>
    </row>
    <row r="11" spans="1:13" x14ac:dyDescent="0.25">
      <c r="A11" s="5" t="s">
        <v>19</v>
      </c>
      <c r="B11" s="11">
        <v>45838</v>
      </c>
      <c r="C11" s="35">
        <v>31</v>
      </c>
      <c r="D11" s="6" t="s">
        <v>22</v>
      </c>
      <c r="E11" s="68">
        <v>781786</v>
      </c>
      <c r="F11" s="11">
        <v>45838</v>
      </c>
      <c r="G11" s="35"/>
      <c r="H11" s="7"/>
      <c r="I11" s="8"/>
      <c r="J11" s="9"/>
      <c r="K11" s="35"/>
      <c r="L11" s="30"/>
      <c r="M11" s="32"/>
    </row>
    <row r="12" spans="1:13" x14ac:dyDescent="0.25">
      <c r="A12" s="5" t="s">
        <v>19</v>
      </c>
      <c r="B12" s="11">
        <v>45838</v>
      </c>
      <c r="C12" s="39">
        <v>255</v>
      </c>
      <c r="D12" s="12" t="s">
        <v>24</v>
      </c>
      <c r="E12" s="68">
        <v>2525390.59</v>
      </c>
      <c r="F12" s="11">
        <v>45838</v>
      </c>
      <c r="G12" s="44"/>
      <c r="H12" s="8"/>
      <c r="I12" s="8"/>
      <c r="J12" s="9"/>
      <c r="K12" s="28"/>
      <c r="L12" s="30"/>
      <c r="M12" s="32"/>
    </row>
    <row r="13" spans="1:13" x14ac:dyDescent="0.25">
      <c r="A13" s="10"/>
      <c r="B13" s="11"/>
      <c r="C13" s="39"/>
      <c r="D13" s="11"/>
      <c r="E13" s="13"/>
      <c r="F13" s="13"/>
      <c r="G13" s="13"/>
      <c r="H13" s="13"/>
      <c r="I13" s="14"/>
      <c r="J13" s="9">
        <f t="shared" ref="J13" si="0">H13-I13</f>
        <v>0</v>
      </c>
      <c r="K13" s="28"/>
      <c r="L13" s="30"/>
      <c r="M13" s="32"/>
    </row>
    <row r="14" spans="1:13" ht="15.75" thickBot="1" x14ac:dyDescent="0.3">
      <c r="A14" s="18" t="s">
        <v>12</v>
      </c>
      <c r="B14" s="19"/>
      <c r="C14" s="40">
        <f t="shared" ref="C14" si="1">SUM(C9:C13)</f>
        <v>344</v>
      </c>
      <c r="D14" s="20"/>
      <c r="E14" s="20">
        <f>SUM(E9:E13)</f>
        <v>4490942.71</v>
      </c>
      <c r="F14" s="20"/>
      <c r="G14" s="40">
        <f>SUM(G9:G13)</f>
        <v>0</v>
      </c>
      <c r="H14" s="20">
        <f>SUM(H9:H13)</f>
        <v>5049497</v>
      </c>
      <c r="I14" s="20">
        <f>SUM(I9:I13)</f>
        <v>279288.82</v>
      </c>
      <c r="J14" s="20">
        <f>SUM(J9:J13)</f>
        <v>4770208.18</v>
      </c>
      <c r="K14" s="29"/>
      <c r="L14" s="33"/>
      <c r="M14" s="34"/>
    </row>
    <row r="15" spans="1:13" ht="15.75" thickBot="1" x14ac:dyDescent="0.3"/>
    <row r="16" spans="1:13" ht="15.75" thickBot="1" x14ac:dyDescent="0.3">
      <c r="A16" s="74" t="s">
        <v>25</v>
      </c>
      <c r="B16" s="75"/>
      <c r="C16" s="75"/>
      <c r="D16" s="75"/>
      <c r="E16" s="75"/>
      <c r="F16" s="75"/>
      <c r="G16" s="75"/>
      <c r="H16" s="75"/>
      <c r="I16" s="75"/>
      <c r="J16" s="75"/>
      <c r="K16" s="21"/>
    </row>
    <row r="17" spans="1:13" ht="15.75" thickBot="1" x14ac:dyDescent="0.3">
      <c r="A17" s="1" t="str">
        <f>+A5</f>
        <v>REPORTE CONTROL CUENTAS POR COBRAR ARS SeNaSa Sub-sidiado</v>
      </c>
      <c r="B17" s="2"/>
      <c r="C17" s="2"/>
      <c r="D17" s="2"/>
      <c r="E17" s="2"/>
      <c r="F17" s="22"/>
      <c r="G17" s="22"/>
      <c r="H17" s="22"/>
      <c r="I17" s="22"/>
      <c r="J17" s="22"/>
      <c r="K17" s="22"/>
    </row>
    <row r="18" spans="1:13" ht="15.75" thickBot="1" x14ac:dyDescent="0.3">
      <c r="A18" s="76" t="s">
        <v>2</v>
      </c>
      <c r="B18" s="77"/>
      <c r="C18" s="77"/>
      <c r="D18" s="77"/>
      <c r="E18" s="78"/>
      <c r="F18" s="79" t="s">
        <v>3</v>
      </c>
      <c r="G18" s="80"/>
      <c r="H18" s="80"/>
      <c r="I18" s="80"/>
      <c r="J18" s="80"/>
      <c r="K18" s="80"/>
      <c r="L18" s="81" t="s">
        <v>17</v>
      </c>
      <c r="M18" s="82"/>
    </row>
    <row r="19" spans="1:13" ht="75" x14ac:dyDescent="0.25">
      <c r="A19" s="3" t="s">
        <v>4</v>
      </c>
      <c r="B19" s="4" t="s">
        <v>5</v>
      </c>
      <c r="C19" s="4" t="s">
        <v>6</v>
      </c>
      <c r="D19" s="4" t="s">
        <v>13</v>
      </c>
      <c r="E19" s="4" t="s">
        <v>7</v>
      </c>
      <c r="F19" s="25" t="s">
        <v>8</v>
      </c>
      <c r="G19" s="25" t="s">
        <v>9</v>
      </c>
      <c r="H19" s="25" t="s">
        <v>10</v>
      </c>
      <c r="I19" s="25" t="s">
        <v>11</v>
      </c>
      <c r="J19" s="25" t="s">
        <v>15</v>
      </c>
      <c r="K19" s="27" t="s">
        <v>16</v>
      </c>
      <c r="L19" s="31" t="s">
        <v>6</v>
      </c>
      <c r="M19" s="26" t="s">
        <v>18</v>
      </c>
    </row>
    <row r="20" spans="1:13" x14ac:dyDescent="0.25">
      <c r="A20" s="10" t="s">
        <v>19</v>
      </c>
      <c r="B20" s="11" t="s">
        <v>30</v>
      </c>
      <c r="C20" s="39">
        <v>1</v>
      </c>
      <c r="D20" s="11" t="s">
        <v>26</v>
      </c>
      <c r="E20" s="13">
        <v>590100.71</v>
      </c>
      <c r="F20" s="11" t="s">
        <v>30</v>
      </c>
      <c r="G20" s="52" t="s">
        <v>29</v>
      </c>
      <c r="H20" s="13">
        <v>590100.71</v>
      </c>
      <c r="I20" s="9">
        <v>0</v>
      </c>
      <c r="J20" s="9">
        <f t="shared" ref="J20:J21" si="2">H20-I20</f>
        <v>590100.71</v>
      </c>
      <c r="K20" s="28"/>
      <c r="L20" s="30"/>
      <c r="M20" s="32"/>
    </row>
    <row r="21" spans="1:13" x14ac:dyDescent="0.25">
      <c r="A21" s="10" t="s">
        <v>42</v>
      </c>
      <c r="B21" s="11"/>
      <c r="C21" s="39">
        <v>1</v>
      </c>
      <c r="D21" s="11" t="s">
        <v>26</v>
      </c>
      <c r="E21" s="16">
        <v>39791.72</v>
      </c>
      <c r="F21" s="16"/>
      <c r="G21" s="52" t="s">
        <v>29</v>
      </c>
      <c r="H21" s="16">
        <v>39791.72</v>
      </c>
      <c r="I21" s="14">
        <v>0</v>
      </c>
      <c r="J21" s="9">
        <f t="shared" si="2"/>
        <v>39791.72</v>
      </c>
      <c r="K21" s="28"/>
      <c r="L21" s="30"/>
      <c r="M21" s="32"/>
    </row>
    <row r="22" spans="1:13" ht="15.75" thickBot="1" x14ac:dyDescent="0.3">
      <c r="A22" s="18" t="s">
        <v>12</v>
      </c>
      <c r="B22" s="19"/>
      <c r="C22" s="40" t="s">
        <v>29</v>
      </c>
      <c r="D22" s="20">
        <f t="shared" ref="D22" si="3">SUM(D20:D21)</f>
        <v>0</v>
      </c>
      <c r="E22" s="20">
        <f>SUM(E20:E21)</f>
        <v>629892.42999999993</v>
      </c>
      <c r="F22" s="20"/>
      <c r="G22" s="40">
        <f>SUM(G20:G21)</f>
        <v>0</v>
      </c>
      <c r="H22" s="20">
        <f>SUM(H20:H21)</f>
        <v>629892.42999999993</v>
      </c>
      <c r="I22" s="20">
        <f>SUM(I20:I21)</f>
        <v>0</v>
      </c>
      <c r="J22" s="20">
        <f>SUM(J20:J21)</f>
        <v>629892.42999999993</v>
      </c>
      <c r="K22" s="29"/>
      <c r="L22" s="33"/>
      <c r="M22" s="34"/>
    </row>
    <row r="24" spans="1:13" x14ac:dyDescent="0.25">
      <c r="C24" s="41">
        <f t="shared" ref="C24" si="4">+C13+C22</f>
        <v>1</v>
      </c>
      <c r="D24" s="42"/>
      <c r="E24" s="42">
        <f>+E13+E22</f>
        <v>629892.42999999993</v>
      </c>
      <c r="F24" s="43"/>
      <c r="G24" s="42">
        <f>+G13+G22</f>
        <v>0</v>
      </c>
      <c r="H24" s="42">
        <f>+H13+H22</f>
        <v>629892.42999999993</v>
      </c>
      <c r="I24" s="42">
        <f>+I13+I22</f>
        <v>0</v>
      </c>
      <c r="J24" s="42">
        <f>+J13+J22</f>
        <v>629892.42999999993</v>
      </c>
    </row>
  </sheetData>
  <mergeCells count="10">
    <mergeCell ref="A16:J16"/>
    <mergeCell ref="A18:E18"/>
    <mergeCell ref="F18:K18"/>
    <mergeCell ref="L18:M18"/>
    <mergeCell ref="A2:J2"/>
    <mergeCell ref="A3:J3"/>
    <mergeCell ref="A5:J5"/>
    <mergeCell ref="A7:E7"/>
    <mergeCell ref="F7:K7"/>
    <mergeCell ref="L7: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opLeftCell="A10" workbookViewId="0">
      <selection activeCell="C24" sqref="C24"/>
    </sheetView>
  </sheetViews>
  <sheetFormatPr baseColWidth="10" defaultRowHeight="15" x14ac:dyDescent="0.25"/>
  <cols>
    <col min="4" max="4" width="17.28515625" customWidth="1"/>
    <col min="5" max="5" width="16.42578125" customWidth="1"/>
    <col min="8" max="8" width="16.85546875" customWidth="1"/>
    <col min="10" max="10" width="16.5703125" customWidth="1"/>
  </cols>
  <sheetData>
    <row r="2" spans="1:13" ht="23.25" x14ac:dyDescent="0.3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53"/>
    </row>
    <row r="3" spans="1:13" ht="18.75" x14ac:dyDescent="0.3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54"/>
    </row>
    <row r="4" spans="1:13" ht="15.75" thickBot="1" x14ac:dyDescent="0.3">
      <c r="E4" s="23"/>
      <c r="F4" s="23"/>
      <c r="G4" s="24"/>
      <c r="H4" s="23"/>
    </row>
    <row r="5" spans="1:13" ht="15.75" thickBot="1" x14ac:dyDescent="0.3">
      <c r="A5" s="74" t="s">
        <v>14</v>
      </c>
      <c r="B5" s="75"/>
      <c r="C5" s="75"/>
      <c r="D5" s="75"/>
      <c r="E5" s="75"/>
      <c r="F5" s="75"/>
      <c r="G5" s="75"/>
      <c r="H5" s="75"/>
      <c r="I5" s="75"/>
      <c r="J5" s="75"/>
      <c r="K5" s="21"/>
    </row>
    <row r="6" spans="1:13" ht="15.75" thickBot="1" x14ac:dyDescent="0.3">
      <c r="A6" s="1" t="s">
        <v>36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15.75" thickBot="1" x14ac:dyDescent="0.3">
      <c r="A7" s="76" t="s">
        <v>2</v>
      </c>
      <c r="B7" s="77"/>
      <c r="C7" s="77"/>
      <c r="D7" s="77"/>
      <c r="E7" s="78"/>
      <c r="F7" s="79" t="s">
        <v>3</v>
      </c>
      <c r="G7" s="80"/>
      <c r="H7" s="80"/>
      <c r="I7" s="80"/>
      <c r="J7" s="80"/>
      <c r="K7" s="80"/>
      <c r="L7" s="81" t="s">
        <v>17</v>
      </c>
      <c r="M7" s="82"/>
    </row>
    <row r="8" spans="1:13" ht="75" x14ac:dyDescent="0.2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 x14ac:dyDescent="0.25">
      <c r="A9" s="5" t="s">
        <v>19</v>
      </c>
      <c r="B9" s="12">
        <v>45869</v>
      </c>
      <c r="C9" s="6">
        <v>68</v>
      </c>
      <c r="D9" s="69" t="s">
        <v>20</v>
      </c>
      <c r="E9" s="7">
        <v>1076916</v>
      </c>
      <c r="F9" s="12">
        <v>45869</v>
      </c>
      <c r="G9" s="35"/>
      <c r="H9" s="73">
        <v>5804867.7699999996</v>
      </c>
      <c r="I9" s="7">
        <v>341352.54</v>
      </c>
      <c r="J9" s="9">
        <f>H9-I9</f>
        <v>5463515.2299999995</v>
      </c>
      <c r="K9" s="35"/>
      <c r="L9" s="30"/>
      <c r="M9" s="32"/>
    </row>
    <row r="10" spans="1:13" x14ac:dyDescent="0.25">
      <c r="A10" s="5" t="s">
        <v>19</v>
      </c>
      <c r="B10" s="12">
        <v>45869</v>
      </c>
      <c r="C10" s="6">
        <v>9</v>
      </c>
      <c r="D10" s="69" t="s">
        <v>21</v>
      </c>
      <c r="E10" s="7">
        <v>596400</v>
      </c>
      <c r="F10" s="12">
        <v>45869</v>
      </c>
      <c r="G10" s="35"/>
      <c r="H10" s="7"/>
      <c r="I10" s="8"/>
      <c r="J10" s="9">
        <f t="shared" ref="J10:J11" si="0">H10-I10</f>
        <v>0</v>
      </c>
      <c r="K10" s="35"/>
      <c r="L10" s="30"/>
      <c r="M10" s="32"/>
    </row>
    <row r="11" spans="1:13" x14ac:dyDescent="0.25">
      <c r="A11" s="5" t="s">
        <v>19</v>
      </c>
      <c r="B11" s="12">
        <v>45869</v>
      </c>
      <c r="C11" s="6">
        <v>28</v>
      </c>
      <c r="D11" s="69" t="s">
        <v>22</v>
      </c>
      <c r="E11" s="70">
        <v>728666</v>
      </c>
      <c r="F11" s="12">
        <v>45869</v>
      </c>
      <c r="G11" s="35"/>
      <c r="H11" s="7"/>
      <c r="I11" s="8"/>
      <c r="J11" s="9">
        <f t="shared" si="0"/>
        <v>0</v>
      </c>
      <c r="K11" s="35"/>
      <c r="L11" s="30"/>
      <c r="M11" s="32"/>
    </row>
    <row r="12" spans="1:13" x14ac:dyDescent="0.25">
      <c r="A12" s="5" t="s">
        <v>19</v>
      </c>
      <c r="B12" s="12">
        <v>45869</v>
      </c>
      <c r="C12" s="71">
        <v>302</v>
      </c>
      <c r="D12" s="72" t="s">
        <v>24</v>
      </c>
      <c r="E12" s="70">
        <v>2773040</v>
      </c>
      <c r="F12" s="12">
        <v>45869</v>
      </c>
      <c r="G12" s="44"/>
      <c r="H12" s="8"/>
      <c r="I12" s="8"/>
      <c r="J12" s="9">
        <f>H12-I12</f>
        <v>0</v>
      </c>
      <c r="K12" s="28"/>
      <c r="L12" s="30"/>
      <c r="M12" s="32"/>
    </row>
    <row r="13" spans="1:13" x14ac:dyDescent="0.25">
      <c r="A13" s="10"/>
      <c r="B13" s="12"/>
      <c r="C13" s="39"/>
      <c r="D13" s="11"/>
      <c r="E13" s="13"/>
      <c r="F13" s="12"/>
      <c r="G13" s="13"/>
      <c r="H13" s="13"/>
      <c r="I13" s="14"/>
      <c r="J13" s="9">
        <f t="shared" ref="J13" si="1">H13-I13</f>
        <v>0</v>
      </c>
      <c r="K13" s="28"/>
      <c r="L13" s="30"/>
      <c r="M13" s="32"/>
    </row>
    <row r="14" spans="1:13" ht="15.75" thickBot="1" x14ac:dyDescent="0.3">
      <c r="A14" s="18" t="s">
        <v>12</v>
      </c>
      <c r="B14" s="19"/>
      <c r="C14" s="40">
        <f t="shared" ref="C14" si="2">SUM(C9:C13)</f>
        <v>407</v>
      </c>
      <c r="D14" s="20"/>
      <c r="E14" s="20">
        <f>SUM(E9:E13)</f>
        <v>5175022</v>
      </c>
      <c r="F14" s="20"/>
      <c r="G14" s="40">
        <f>SUM(G9:G13)</f>
        <v>0</v>
      </c>
      <c r="H14" s="20">
        <f>SUM(H9:H13)</f>
        <v>5804867.7699999996</v>
      </c>
      <c r="I14" s="20">
        <f>SUM(I9:I13)</f>
        <v>341352.54</v>
      </c>
      <c r="J14" s="20">
        <f>SUM(J9:J13)</f>
        <v>5463515.2299999995</v>
      </c>
      <c r="K14" s="29"/>
      <c r="L14" s="33"/>
      <c r="M14" s="34"/>
    </row>
    <row r="16" spans="1:13" ht="15.75" thickBot="1" x14ac:dyDescent="0.3"/>
    <row r="17" spans="1:13" ht="15.75" thickBot="1" x14ac:dyDescent="0.3">
      <c r="A17" s="74" t="s">
        <v>25</v>
      </c>
      <c r="B17" s="75"/>
      <c r="C17" s="75"/>
      <c r="D17" s="75"/>
      <c r="E17" s="75"/>
      <c r="F17" s="75"/>
      <c r="G17" s="75"/>
      <c r="H17" s="75"/>
      <c r="I17" s="75"/>
      <c r="J17" s="75"/>
      <c r="K17" s="21"/>
    </row>
    <row r="18" spans="1:13" ht="15.75" thickBot="1" x14ac:dyDescent="0.3">
      <c r="A18" s="1" t="str">
        <f>+A6</f>
        <v>HOSPITAL INMACULADA CONCEPCION                          MES: JULIO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15.75" thickBot="1" x14ac:dyDescent="0.3">
      <c r="A19" s="76" t="s">
        <v>2</v>
      </c>
      <c r="B19" s="77"/>
      <c r="C19" s="77"/>
      <c r="D19" s="77"/>
      <c r="E19" s="78"/>
      <c r="F19" s="79" t="s">
        <v>3</v>
      </c>
      <c r="G19" s="80"/>
      <c r="H19" s="80"/>
      <c r="I19" s="80"/>
      <c r="J19" s="80"/>
      <c r="K19" s="80"/>
      <c r="L19" s="81" t="s">
        <v>17</v>
      </c>
      <c r="M19" s="82"/>
    </row>
    <row r="20" spans="1:13" ht="60" x14ac:dyDescent="0.2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 x14ac:dyDescent="0.25">
      <c r="A21" s="10" t="s">
        <v>23</v>
      </c>
      <c r="B21" s="12">
        <v>45869</v>
      </c>
      <c r="C21" s="71">
        <v>1</v>
      </c>
      <c r="D21" s="72" t="s">
        <v>43</v>
      </c>
      <c r="E21" s="70">
        <v>13932.09</v>
      </c>
      <c r="F21" s="12" t="s">
        <v>30</v>
      </c>
      <c r="G21" s="13">
        <v>1</v>
      </c>
      <c r="H21" s="70">
        <v>13932.09</v>
      </c>
      <c r="I21" s="9">
        <v>0</v>
      </c>
      <c r="J21" s="9">
        <f t="shared" ref="J21" si="3">H21-I21</f>
        <v>13932.09</v>
      </c>
      <c r="K21" s="28"/>
      <c r="L21" s="30"/>
      <c r="M21" s="32"/>
    </row>
    <row r="22" spans="1:13" x14ac:dyDescent="0.25">
      <c r="A22" s="10" t="s">
        <v>23</v>
      </c>
      <c r="B22" s="12">
        <v>45869</v>
      </c>
      <c r="C22" s="71">
        <v>1</v>
      </c>
      <c r="D22" s="72" t="s">
        <v>26</v>
      </c>
      <c r="E22" s="13">
        <v>1048001.76</v>
      </c>
      <c r="F22" s="16"/>
      <c r="G22" s="17">
        <v>1</v>
      </c>
      <c r="H22" s="13">
        <v>1048001.76</v>
      </c>
      <c r="I22" s="14"/>
      <c r="J22" s="9"/>
      <c r="K22" s="28"/>
      <c r="L22" s="30"/>
      <c r="M22" s="32"/>
    </row>
    <row r="23" spans="1:13" ht="15.75" thickBot="1" x14ac:dyDescent="0.3">
      <c r="A23" s="18" t="s">
        <v>12</v>
      </c>
      <c r="B23" s="19"/>
      <c r="C23" s="40" t="s">
        <v>44</v>
      </c>
      <c r="D23" s="20">
        <f t="shared" ref="D23" si="4">SUM(D21:D22)</f>
        <v>0</v>
      </c>
      <c r="E23" s="20">
        <f>SUM(E21:E22)</f>
        <v>1061933.8500000001</v>
      </c>
      <c r="F23" s="20"/>
      <c r="G23" s="40">
        <f>SUM(G21:G22)</f>
        <v>2</v>
      </c>
      <c r="H23" s="20">
        <f>SUM(H21:H22)</f>
        <v>1061933.8500000001</v>
      </c>
      <c r="I23" s="20">
        <f>SUM(I21:I22)</f>
        <v>0</v>
      </c>
      <c r="J23" s="20">
        <f>SUM(J21:J22)</f>
        <v>13932.09</v>
      </c>
      <c r="K23" s="29"/>
      <c r="L23" s="33"/>
      <c r="M23" s="34"/>
    </row>
    <row r="25" spans="1:13" x14ac:dyDescent="0.25">
      <c r="C25" s="41">
        <f t="shared" ref="C25" si="5">+C14+C23</f>
        <v>409</v>
      </c>
      <c r="D25" s="42"/>
      <c r="E25" s="42">
        <f>+E14+E23</f>
        <v>6236955.8499999996</v>
      </c>
      <c r="F25" s="43"/>
      <c r="G25" s="42">
        <f>+G14+G23</f>
        <v>2</v>
      </c>
      <c r="H25" s="42">
        <f>+H14+H23</f>
        <v>6866801.6199999992</v>
      </c>
      <c r="I25" s="42">
        <f>+I14+I23</f>
        <v>341352.54</v>
      </c>
      <c r="J25" s="42">
        <f>+J14+J23</f>
        <v>5477447.3199999994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abSelected="1" workbookViewId="0">
      <selection activeCell="D21" sqref="D21"/>
    </sheetView>
  </sheetViews>
  <sheetFormatPr baseColWidth="10" defaultRowHeight="15" x14ac:dyDescent="0.25"/>
  <cols>
    <col min="5" max="5" width="13" customWidth="1"/>
    <col min="8" max="8" width="13.7109375" customWidth="1"/>
    <col min="10" max="10" width="14.7109375" customWidth="1"/>
  </cols>
  <sheetData>
    <row r="2" spans="1:13" ht="23.25" x14ac:dyDescent="0.3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55"/>
    </row>
    <row r="3" spans="1:13" ht="18.75" x14ac:dyDescent="0.3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56"/>
    </row>
    <row r="4" spans="1:13" ht="15.75" thickBot="1" x14ac:dyDescent="0.3">
      <c r="E4" s="23"/>
      <c r="F4" s="23"/>
      <c r="G4" s="24"/>
      <c r="H4" s="23"/>
    </row>
    <row r="5" spans="1:13" ht="15.75" thickBot="1" x14ac:dyDescent="0.3">
      <c r="A5" s="74" t="s">
        <v>14</v>
      </c>
      <c r="B5" s="75"/>
      <c r="C5" s="75"/>
      <c r="D5" s="75"/>
      <c r="E5" s="75"/>
      <c r="F5" s="75"/>
      <c r="G5" s="75"/>
      <c r="H5" s="75"/>
      <c r="I5" s="75"/>
      <c r="J5" s="75"/>
      <c r="K5" s="21"/>
    </row>
    <row r="6" spans="1:13" ht="15.75" thickBot="1" x14ac:dyDescent="0.3">
      <c r="A6" s="1" t="s">
        <v>35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15.75" thickBot="1" x14ac:dyDescent="0.3">
      <c r="A7" s="76" t="s">
        <v>2</v>
      </c>
      <c r="B7" s="77"/>
      <c r="C7" s="77"/>
      <c r="D7" s="77"/>
      <c r="E7" s="78"/>
      <c r="F7" s="79" t="s">
        <v>3</v>
      </c>
      <c r="G7" s="80"/>
      <c r="H7" s="80"/>
      <c r="I7" s="80"/>
      <c r="J7" s="80"/>
      <c r="K7" s="80"/>
      <c r="L7" s="81" t="s">
        <v>17</v>
      </c>
      <c r="M7" s="82"/>
    </row>
    <row r="8" spans="1:13" ht="75" x14ac:dyDescent="0.2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 x14ac:dyDescent="0.25">
      <c r="A9" s="5" t="s">
        <v>19</v>
      </c>
      <c r="B9" s="12">
        <v>45900</v>
      </c>
      <c r="C9" s="6">
        <v>77</v>
      </c>
      <c r="D9" s="6" t="s">
        <v>20</v>
      </c>
      <c r="E9" s="7">
        <v>749663.2</v>
      </c>
      <c r="F9" s="12">
        <v>45900</v>
      </c>
      <c r="G9" s="35"/>
      <c r="H9" s="73">
        <v>5020182.68</v>
      </c>
      <c r="I9" s="7">
        <v>295155.71000000002</v>
      </c>
      <c r="J9" s="9">
        <f>+H9-I9</f>
        <v>4725026.97</v>
      </c>
      <c r="K9" s="35"/>
      <c r="L9" s="30"/>
      <c r="M9" s="32"/>
    </row>
    <row r="10" spans="1:13" x14ac:dyDescent="0.25">
      <c r="A10" s="5" t="s">
        <v>19</v>
      </c>
      <c r="B10" s="12">
        <v>45900</v>
      </c>
      <c r="C10" s="6">
        <v>8</v>
      </c>
      <c r="D10" s="6" t="s">
        <v>21</v>
      </c>
      <c r="E10" s="7">
        <v>492200</v>
      </c>
      <c r="F10" s="12">
        <v>45900</v>
      </c>
      <c r="G10" s="35"/>
      <c r="H10" s="7"/>
      <c r="I10" s="8"/>
      <c r="J10" s="9"/>
      <c r="K10" s="35"/>
      <c r="L10" s="30"/>
      <c r="M10" s="32"/>
    </row>
    <row r="11" spans="1:13" x14ac:dyDescent="0.25">
      <c r="A11" s="5" t="s">
        <v>19</v>
      </c>
      <c r="B11" s="12">
        <v>45900</v>
      </c>
      <c r="C11" s="6">
        <v>31</v>
      </c>
      <c r="D11" s="6" t="s">
        <v>22</v>
      </c>
      <c r="E11" s="70">
        <v>783419</v>
      </c>
      <c r="F11" s="12">
        <v>45900</v>
      </c>
      <c r="G11" s="35"/>
      <c r="H11" s="7"/>
      <c r="I11" s="8"/>
      <c r="J11" s="9"/>
      <c r="K11" s="35"/>
      <c r="L11" s="30"/>
      <c r="M11" s="32"/>
    </row>
    <row r="12" spans="1:13" x14ac:dyDescent="0.25">
      <c r="A12" s="5" t="s">
        <v>19</v>
      </c>
      <c r="B12" s="12">
        <v>45900</v>
      </c>
      <c r="C12" s="71">
        <v>335</v>
      </c>
      <c r="D12" s="12" t="s">
        <v>24</v>
      </c>
      <c r="E12" s="70">
        <v>3464482.78</v>
      </c>
      <c r="F12" s="12">
        <v>45900</v>
      </c>
      <c r="G12" s="44"/>
      <c r="H12" s="8"/>
      <c r="I12" s="8"/>
      <c r="J12" s="9"/>
      <c r="K12" s="28"/>
      <c r="L12" s="30"/>
      <c r="M12" s="32"/>
    </row>
    <row r="13" spans="1:13" x14ac:dyDescent="0.25">
      <c r="A13" s="10"/>
      <c r="B13" s="12"/>
      <c r="C13" s="39"/>
      <c r="D13" s="11"/>
      <c r="E13" s="13"/>
      <c r="F13" s="12"/>
      <c r="G13" s="13"/>
      <c r="H13" s="13"/>
      <c r="I13" s="14"/>
      <c r="J13" s="9">
        <f t="shared" ref="J13" si="0">H13-I13</f>
        <v>0</v>
      </c>
      <c r="K13" s="28"/>
      <c r="L13" s="30"/>
      <c r="M13" s="32"/>
    </row>
    <row r="14" spans="1:13" ht="15.75" thickBot="1" x14ac:dyDescent="0.3">
      <c r="A14" s="18" t="s">
        <v>12</v>
      </c>
      <c r="B14" s="19"/>
      <c r="C14" s="40">
        <f t="shared" ref="C14" si="1">SUM(C9:C13)</f>
        <v>451</v>
      </c>
      <c r="D14" s="20"/>
      <c r="E14" s="20">
        <f>SUM(E9:E13)</f>
        <v>5489764.9799999995</v>
      </c>
      <c r="F14" s="20"/>
      <c r="G14" s="40">
        <f>SUM(G9:G13)</f>
        <v>0</v>
      </c>
      <c r="H14" s="20">
        <f>SUM(H9:H13)</f>
        <v>5020182.68</v>
      </c>
      <c r="I14" s="20">
        <f>SUM(I9:I13)</f>
        <v>295155.71000000002</v>
      </c>
      <c r="J14" s="20">
        <f>SUM(J9:J13)</f>
        <v>4725026.97</v>
      </c>
      <c r="K14" s="29"/>
      <c r="L14" s="33"/>
      <c r="M14" s="34"/>
    </row>
    <row r="16" spans="1:13" ht="15.75" thickBot="1" x14ac:dyDescent="0.3"/>
    <row r="17" spans="1:13" ht="15.75" thickBot="1" x14ac:dyDescent="0.3">
      <c r="A17" s="74" t="s">
        <v>25</v>
      </c>
      <c r="B17" s="75"/>
      <c r="C17" s="75"/>
      <c r="D17" s="75"/>
      <c r="E17" s="75"/>
      <c r="F17" s="75"/>
      <c r="G17" s="75"/>
      <c r="H17" s="75"/>
      <c r="I17" s="75"/>
      <c r="J17" s="75"/>
      <c r="K17" s="21"/>
    </row>
    <row r="18" spans="1:13" ht="15.75" thickBot="1" x14ac:dyDescent="0.3">
      <c r="A18" s="1" t="str">
        <f>+A6</f>
        <v>HOSPITAL INMACULADA CONCEPCION                          MES: AGOSTO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15.75" thickBot="1" x14ac:dyDescent="0.3">
      <c r="A19" s="76" t="s">
        <v>2</v>
      </c>
      <c r="B19" s="77"/>
      <c r="C19" s="77"/>
      <c r="D19" s="77"/>
      <c r="E19" s="78"/>
      <c r="F19" s="79" t="s">
        <v>3</v>
      </c>
      <c r="G19" s="80"/>
      <c r="H19" s="80"/>
      <c r="I19" s="80"/>
      <c r="J19" s="80"/>
      <c r="K19" s="80"/>
      <c r="L19" s="81" t="s">
        <v>17</v>
      </c>
      <c r="M19" s="82"/>
    </row>
    <row r="20" spans="1:13" ht="75" x14ac:dyDescent="0.2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 x14ac:dyDescent="0.25">
      <c r="A21" s="10" t="s">
        <v>23</v>
      </c>
      <c r="B21" s="12">
        <v>45900</v>
      </c>
      <c r="C21" s="39">
        <v>1</v>
      </c>
      <c r="D21" s="72" t="s">
        <v>26</v>
      </c>
      <c r="E21" s="13">
        <v>958463.44</v>
      </c>
      <c r="F21" s="12">
        <v>45900</v>
      </c>
      <c r="G21" s="13">
        <v>1</v>
      </c>
      <c r="H21" s="13">
        <v>958463.44</v>
      </c>
      <c r="I21" s="9">
        <v>0</v>
      </c>
      <c r="J21" s="9">
        <f t="shared" ref="J21" si="2">H21-I21</f>
        <v>958463.44</v>
      </c>
      <c r="K21" s="28"/>
      <c r="L21" s="30"/>
      <c r="M21" s="32"/>
    </row>
    <row r="22" spans="1:13" x14ac:dyDescent="0.25">
      <c r="A22" s="10"/>
      <c r="B22" s="11"/>
      <c r="C22" s="15"/>
      <c r="D22" s="15"/>
      <c r="E22" s="16"/>
      <c r="F22" s="16"/>
      <c r="G22" s="17"/>
      <c r="H22" s="17"/>
      <c r="I22" s="14"/>
      <c r="J22" s="9"/>
      <c r="K22" s="28"/>
      <c r="L22" s="30"/>
      <c r="M22" s="32"/>
    </row>
    <row r="23" spans="1:13" ht="15.75" thickBot="1" x14ac:dyDescent="0.3">
      <c r="A23" s="18" t="s">
        <v>12</v>
      </c>
      <c r="B23" s="19"/>
      <c r="C23" s="40" t="s">
        <v>29</v>
      </c>
      <c r="D23" s="20">
        <f t="shared" ref="D23" si="3">SUM(D21:D22)</f>
        <v>0</v>
      </c>
      <c r="E23" s="20">
        <f>SUM(E21:E22)</f>
        <v>958463.44</v>
      </c>
      <c r="F23" s="20"/>
      <c r="G23" s="40">
        <f>SUM(G21:G22)</f>
        <v>1</v>
      </c>
      <c r="H23" s="20">
        <f>SUM(H21:H22)</f>
        <v>958463.44</v>
      </c>
      <c r="I23" s="20">
        <f>SUM(I21:I22)</f>
        <v>0</v>
      </c>
      <c r="J23" s="20">
        <f>SUM(J21:J22)</f>
        <v>958463.44</v>
      </c>
      <c r="K23" s="29"/>
      <c r="L23" s="33"/>
      <c r="M23" s="34"/>
    </row>
    <row r="25" spans="1:13" x14ac:dyDescent="0.25">
      <c r="C25" s="41" t="s">
        <v>30</v>
      </c>
      <c r="D25" s="42"/>
      <c r="E25" s="42">
        <f>+E14+E23</f>
        <v>6448228.4199999999</v>
      </c>
      <c r="F25" s="43"/>
      <c r="G25" s="42">
        <f>+G14+G23</f>
        <v>1</v>
      </c>
      <c r="H25" s="42">
        <f>+H14+H23</f>
        <v>5978646.1199999992</v>
      </c>
      <c r="I25" s="42">
        <f>+I14+I23</f>
        <v>295155.71000000002</v>
      </c>
      <c r="J25" s="42">
        <f>+J14+J23</f>
        <v>5683490.4100000001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opLeftCell="A16" workbookViewId="0">
      <selection activeCell="H29" sqref="H29"/>
    </sheetView>
  </sheetViews>
  <sheetFormatPr baseColWidth="10" defaultRowHeight="15" x14ac:dyDescent="0.25"/>
  <cols>
    <col min="4" max="4" width="16.85546875" customWidth="1"/>
    <col min="5" max="5" width="13.5703125" customWidth="1"/>
    <col min="8" max="8" width="13" customWidth="1"/>
    <col min="10" max="10" width="13.140625" customWidth="1"/>
  </cols>
  <sheetData>
    <row r="2" spans="1:13" ht="23.25" x14ac:dyDescent="0.3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57"/>
    </row>
    <row r="3" spans="1:13" ht="18.75" x14ac:dyDescent="0.3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58"/>
    </row>
    <row r="4" spans="1:13" ht="15.75" thickBot="1" x14ac:dyDescent="0.3">
      <c r="E4" s="23"/>
      <c r="F4" s="23"/>
      <c r="G4" s="24"/>
      <c r="H4" s="23"/>
    </row>
    <row r="5" spans="1:13" ht="15.75" thickBot="1" x14ac:dyDescent="0.3">
      <c r="A5" s="74" t="s">
        <v>14</v>
      </c>
      <c r="B5" s="75"/>
      <c r="C5" s="75"/>
      <c r="D5" s="75"/>
      <c r="E5" s="75"/>
      <c r="F5" s="75"/>
      <c r="G5" s="75"/>
      <c r="H5" s="75"/>
      <c r="I5" s="75"/>
      <c r="J5" s="75"/>
      <c r="K5" s="21"/>
    </row>
    <row r="6" spans="1:13" ht="15.75" thickBot="1" x14ac:dyDescent="0.3">
      <c r="A6" s="1" t="s">
        <v>34</v>
      </c>
      <c r="B6" s="2"/>
      <c r="C6" s="2"/>
      <c r="D6" s="2"/>
      <c r="E6" s="2"/>
      <c r="F6" s="22"/>
      <c r="G6" s="22"/>
      <c r="H6" s="22"/>
      <c r="I6" s="22"/>
      <c r="J6" s="22"/>
      <c r="K6" s="22"/>
    </row>
    <row r="7" spans="1:13" ht="15.75" thickBot="1" x14ac:dyDescent="0.3">
      <c r="A7" s="76" t="s">
        <v>2</v>
      </c>
      <c r="B7" s="77"/>
      <c r="C7" s="77"/>
      <c r="D7" s="77"/>
      <c r="E7" s="78"/>
      <c r="F7" s="79" t="s">
        <v>3</v>
      </c>
      <c r="G7" s="80"/>
      <c r="H7" s="80"/>
      <c r="I7" s="80"/>
      <c r="J7" s="80"/>
      <c r="K7" s="80"/>
      <c r="L7" s="81" t="s">
        <v>17</v>
      </c>
      <c r="M7" s="82"/>
    </row>
    <row r="8" spans="1:13" ht="75" x14ac:dyDescent="0.25">
      <c r="A8" s="3" t="s">
        <v>4</v>
      </c>
      <c r="B8" s="4" t="s">
        <v>5</v>
      </c>
      <c r="C8" s="4" t="s">
        <v>6</v>
      </c>
      <c r="D8" s="4" t="s">
        <v>13</v>
      </c>
      <c r="E8" s="4" t="s">
        <v>7</v>
      </c>
      <c r="F8" s="25" t="s">
        <v>8</v>
      </c>
      <c r="G8" s="25" t="s">
        <v>9</v>
      </c>
      <c r="H8" s="25" t="s">
        <v>10</v>
      </c>
      <c r="I8" s="25" t="s">
        <v>11</v>
      </c>
      <c r="J8" s="25" t="s">
        <v>15</v>
      </c>
      <c r="K8" s="27" t="s">
        <v>16</v>
      </c>
      <c r="L8" s="31" t="s">
        <v>6</v>
      </c>
      <c r="M8" s="26" t="s">
        <v>18</v>
      </c>
    </row>
    <row r="9" spans="1:13" x14ac:dyDescent="0.25">
      <c r="A9" s="5" t="s">
        <v>19</v>
      </c>
      <c r="B9" s="12"/>
      <c r="C9" s="35"/>
      <c r="D9" s="6"/>
      <c r="E9" s="7"/>
      <c r="F9" s="12"/>
      <c r="G9" s="35"/>
      <c r="H9" s="7"/>
      <c r="I9" s="8"/>
      <c r="J9" s="9">
        <f>H9-I9</f>
        <v>0</v>
      </c>
      <c r="K9" s="35"/>
      <c r="L9" s="30"/>
      <c r="M9" s="32"/>
    </row>
    <row r="10" spans="1:13" x14ac:dyDescent="0.25">
      <c r="A10" s="5" t="s">
        <v>19</v>
      </c>
      <c r="B10" s="12"/>
      <c r="C10" s="35"/>
      <c r="D10" s="6"/>
      <c r="E10" s="7"/>
      <c r="F10" s="12"/>
      <c r="G10" s="35"/>
      <c r="H10" s="7"/>
      <c r="I10" s="8"/>
      <c r="J10" s="9">
        <f t="shared" ref="J10:J11" si="0">H10-I10</f>
        <v>0</v>
      </c>
      <c r="K10" s="35"/>
      <c r="L10" s="30"/>
      <c r="M10" s="32"/>
    </row>
    <row r="11" spans="1:13" x14ac:dyDescent="0.25">
      <c r="A11" s="5" t="s">
        <v>19</v>
      </c>
      <c r="B11" s="12"/>
      <c r="C11" s="35"/>
      <c r="D11" s="6"/>
      <c r="E11" s="7"/>
      <c r="F11" s="12"/>
      <c r="G11" s="35"/>
      <c r="H11" s="7"/>
      <c r="I11" s="8"/>
      <c r="J11" s="9">
        <f t="shared" si="0"/>
        <v>0</v>
      </c>
      <c r="K11" s="35"/>
      <c r="L11" s="30"/>
      <c r="M11" s="32"/>
    </row>
    <row r="12" spans="1:13" x14ac:dyDescent="0.25">
      <c r="A12" s="5" t="s">
        <v>19</v>
      </c>
      <c r="B12" s="12"/>
      <c r="C12" s="39"/>
      <c r="D12" s="12"/>
      <c r="E12" s="7"/>
      <c r="F12" s="12"/>
      <c r="G12" s="44"/>
      <c r="H12" s="8"/>
      <c r="I12" s="8"/>
      <c r="J12" s="9">
        <f>H12-I12</f>
        <v>0</v>
      </c>
      <c r="K12" s="28"/>
      <c r="L12" s="30"/>
      <c r="M12" s="32"/>
    </row>
    <row r="13" spans="1:13" x14ac:dyDescent="0.25">
      <c r="A13" s="10"/>
      <c r="B13" s="12"/>
      <c r="C13" s="39"/>
      <c r="D13" s="11"/>
      <c r="E13" s="13"/>
      <c r="F13" s="12"/>
      <c r="G13" s="13"/>
      <c r="H13" s="13"/>
      <c r="I13" s="14"/>
      <c r="J13" s="9">
        <f t="shared" ref="J13" si="1">H13-I13</f>
        <v>0</v>
      </c>
      <c r="K13" s="28"/>
      <c r="L13" s="30"/>
      <c r="M13" s="32"/>
    </row>
    <row r="14" spans="1:13" ht="15.75" thickBot="1" x14ac:dyDescent="0.3">
      <c r="A14" s="18" t="s">
        <v>12</v>
      </c>
      <c r="B14" s="19"/>
      <c r="C14" s="40">
        <f t="shared" ref="C14" si="2">SUM(C9:C13)</f>
        <v>0</v>
      </c>
      <c r="D14" s="20"/>
      <c r="E14" s="20">
        <f>SUM(E9:E13)</f>
        <v>0</v>
      </c>
      <c r="F14" s="20"/>
      <c r="G14" s="40">
        <f>SUM(G9:G13)</f>
        <v>0</v>
      </c>
      <c r="H14" s="20">
        <f>SUM(H9:H13)</f>
        <v>0</v>
      </c>
      <c r="I14" s="20">
        <f>SUM(I9:I13)</f>
        <v>0</v>
      </c>
      <c r="J14" s="20">
        <f>SUM(J9:J13)</f>
        <v>0</v>
      </c>
      <c r="K14" s="29"/>
      <c r="L14" s="33"/>
      <c r="M14" s="34"/>
    </row>
    <row r="16" spans="1:13" ht="15.75" thickBot="1" x14ac:dyDescent="0.3"/>
    <row r="17" spans="1:13" ht="15.75" thickBot="1" x14ac:dyDescent="0.3">
      <c r="A17" s="74" t="s">
        <v>25</v>
      </c>
      <c r="B17" s="75"/>
      <c r="C17" s="75"/>
      <c r="D17" s="75"/>
      <c r="E17" s="75"/>
      <c r="F17" s="75"/>
      <c r="G17" s="75"/>
      <c r="H17" s="75"/>
      <c r="I17" s="75"/>
      <c r="J17" s="75"/>
      <c r="K17" s="21"/>
    </row>
    <row r="18" spans="1:13" ht="15.75" thickBot="1" x14ac:dyDescent="0.3">
      <c r="A18" s="1" t="str">
        <f>+A6</f>
        <v>HOSPITAL INMACULADA CONCEPCION                          MES: SEPTIEMBRE  2025</v>
      </c>
      <c r="B18" s="2"/>
      <c r="C18" s="2"/>
      <c r="D18" s="2"/>
      <c r="E18" s="2"/>
      <c r="F18" s="22"/>
      <c r="G18" s="22"/>
      <c r="H18" s="22"/>
      <c r="I18" s="22"/>
      <c r="J18" s="22"/>
      <c r="K18" s="22"/>
    </row>
    <row r="19" spans="1:13" ht="15.75" thickBot="1" x14ac:dyDescent="0.3">
      <c r="A19" s="76" t="s">
        <v>2</v>
      </c>
      <c r="B19" s="77"/>
      <c r="C19" s="77"/>
      <c r="D19" s="77"/>
      <c r="E19" s="78"/>
      <c r="F19" s="79" t="s">
        <v>3</v>
      </c>
      <c r="G19" s="80"/>
      <c r="H19" s="80"/>
      <c r="I19" s="80"/>
      <c r="J19" s="80"/>
      <c r="K19" s="80"/>
      <c r="L19" s="81" t="s">
        <v>17</v>
      </c>
      <c r="M19" s="82"/>
    </row>
    <row r="20" spans="1:13" ht="75" x14ac:dyDescent="0.25">
      <c r="A20" s="3" t="s">
        <v>4</v>
      </c>
      <c r="B20" s="4" t="s">
        <v>5</v>
      </c>
      <c r="C20" s="4" t="s">
        <v>6</v>
      </c>
      <c r="D20" s="4" t="s">
        <v>13</v>
      </c>
      <c r="E20" s="4" t="s">
        <v>7</v>
      </c>
      <c r="F20" s="25" t="s">
        <v>8</v>
      </c>
      <c r="G20" s="25" t="s">
        <v>9</v>
      </c>
      <c r="H20" s="25" t="s">
        <v>10</v>
      </c>
      <c r="I20" s="25" t="s">
        <v>11</v>
      </c>
      <c r="J20" s="25" t="s">
        <v>15</v>
      </c>
      <c r="K20" s="27" t="s">
        <v>16</v>
      </c>
      <c r="L20" s="31" t="s">
        <v>6</v>
      </c>
      <c r="M20" s="26" t="s">
        <v>18</v>
      </c>
    </row>
    <row r="21" spans="1:13" x14ac:dyDescent="0.25">
      <c r="A21" s="10" t="s">
        <v>23</v>
      </c>
      <c r="B21" s="12"/>
      <c r="C21" s="39"/>
      <c r="D21" s="11"/>
      <c r="E21" s="13"/>
      <c r="F21" s="12"/>
      <c r="G21" s="13"/>
      <c r="H21" s="13"/>
      <c r="I21" s="9">
        <v>0</v>
      </c>
      <c r="J21" s="9">
        <f t="shared" ref="J21" si="3">H21-I21</f>
        <v>0</v>
      </c>
      <c r="K21" s="28"/>
      <c r="L21" s="30"/>
      <c r="M21" s="32"/>
    </row>
    <row r="22" spans="1:13" x14ac:dyDescent="0.25">
      <c r="A22" s="10"/>
      <c r="B22" s="11"/>
      <c r="C22" s="15"/>
      <c r="D22" s="15"/>
      <c r="E22" s="16"/>
      <c r="F22" s="16"/>
      <c r="G22" s="17"/>
      <c r="H22" s="17"/>
      <c r="I22" s="14"/>
      <c r="J22" s="9"/>
      <c r="K22" s="28"/>
      <c r="L22" s="30"/>
      <c r="M22" s="32"/>
    </row>
    <row r="23" spans="1:13" ht="15.75" thickBot="1" x14ac:dyDescent="0.3">
      <c r="A23" s="18" t="s">
        <v>12</v>
      </c>
      <c r="B23" s="19"/>
      <c r="C23" s="40" t="s">
        <v>29</v>
      </c>
      <c r="D23" s="20">
        <f t="shared" ref="D23" si="4">SUM(D21:D22)</f>
        <v>0</v>
      </c>
      <c r="E23" s="20">
        <f>SUM(E21:E22)</f>
        <v>0</v>
      </c>
      <c r="F23" s="20"/>
      <c r="G23" s="40" t="s">
        <v>29</v>
      </c>
      <c r="H23" s="20">
        <f>SUM(H21:H22)</f>
        <v>0</v>
      </c>
      <c r="I23" s="20">
        <f>SUM(I21:I22)</f>
        <v>0</v>
      </c>
      <c r="J23" s="20">
        <f>SUM(J21:J22)</f>
        <v>0</v>
      </c>
      <c r="K23" s="29"/>
      <c r="L23" s="33"/>
      <c r="M23" s="34"/>
    </row>
    <row r="25" spans="1:13" x14ac:dyDescent="0.25">
      <c r="C25" s="41">
        <f t="shared" ref="C25" si="5">+C14+C23</f>
        <v>1</v>
      </c>
      <c r="D25" s="42"/>
      <c r="E25" s="42">
        <f>+E14+E23</f>
        <v>0</v>
      </c>
      <c r="F25" s="43"/>
      <c r="G25" s="42">
        <f>+G14+G23</f>
        <v>1</v>
      </c>
      <c r="H25" s="42">
        <f>+H14+H23</f>
        <v>0</v>
      </c>
      <c r="I25" s="42">
        <f>+I14+I23</f>
        <v>0</v>
      </c>
      <c r="J25" s="42">
        <f>+J14+J23</f>
        <v>0</v>
      </c>
    </row>
  </sheetData>
  <mergeCells count="10">
    <mergeCell ref="A17:J17"/>
    <mergeCell ref="A19:E19"/>
    <mergeCell ref="F19:K19"/>
    <mergeCell ref="L19:M19"/>
    <mergeCell ref="A2:J2"/>
    <mergeCell ref="A3:J3"/>
    <mergeCell ref="A5:J5"/>
    <mergeCell ref="A7:E7"/>
    <mergeCell ref="F7:K7"/>
    <mergeCell ref="L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CONTROL CXC ENERO</vt:lpstr>
      <vt:lpstr>CONTROL CXC FEBRERO</vt:lpstr>
      <vt:lpstr>CONTROL CXC 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user</cp:lastModifiedBy>
  <cp:lastPrinted>2023-07-04T14:55:25Z</cp:lastPrinted>
  <dcterms:created xsi:type="dcterms:W3CDTF">2022-04-04T19:26:06Z</dcterms:created>
  <dcterms:modified xsi:type="dcterms:W3CDTF">2025-09-02T16:09:58Z</dcterms:modified>
</cp:coreProperties>
</file>