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730" windowHeight="9330"/>
  </bookViews>
  <sheets>
    <sheet name="CAPTACION DE INGRESOS" sheetId="6" r:id="rId1"/>
  </sheets>
  <definedNames>
    <definedName name="_xlnm.Print_Area" localSheetId="0">'CAPTACION DE INGRESOS'!$A$1:$J$20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2" i="6" l="1"/>
  <c r="C12" i="6"/>
  <c r="G11" i="6" l="1"/>
  <c r="G10" i="6" l="1"/>
  <c r="G8" i="6" l="1"/>
  <c r="I8" i="6" l="1"/>
  <c r="I10" i="6"/>
  <c r="I11" i="6"/>
  <c r="I13" i="6"/>
  <c r="I14" i="6"/>
  <c r="I15" i="6"/>
  <c r="I16" i="6"/>
  <c r="I17" i="6"/>
  <c r="I18" i="6"/>
  <c r="I7" i="6"/>
  <c r="I9" i="6"/>
  <c r="G19" i="6" l="1"/>
  <c r="E19" i="6"/>
  <c r="H19" i="6"/>
  <c r="I19" i="6" l="1"/>
  <c r="D19" i="6" l="1"/>
  <c r="B19" i="6"/>
  <c r="C19" i="6" l="1"/>
</calcChain>
</file>

<file path=xl/sharedStrings.xml><?xml version="1.0" encoding="utf-8"?>
<sst xmlns="http://schemas.openxmlformats.org/spreadsheetml/2006/main" count="26" uniqueCount="26">
  <si>
    <t>SERVICIO NACIONAL DE SALUD</t>
  </si>
  <si>
    <t>ANTICIPO FINANCIERO SNS</t>
  </si>
  <si>
    <t>ODONTOLOGIA POR SENASA</t>
  </si>
  <si>
    <t xml:space="preserve">OTROS APORTES  </t>
  </si>
  <si>
    <t>ODONTOLOGIA  PROPIO</t>
  </si>
  <si>
    <t>VENTA DE SERVICIOS</t>
  </si>
  <si>
    <t xml:space="preserve">FONDO REPONIBLE </t>
  </si>
  <si>
    <t>ARS PRIVADAS</t>
  </si>
  <si>
    <t>ENERO</t>
  </si>
  <si>
    <t>FEBRERO</t>
  </si>
  <si>
    <t>MARZO</t>
  </si>
  <si>
    <t xml:space="preserve">ABRIL </t>
  </si>
  <si>
    <t xml:space="preserve">MAYO 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</si>
  <si>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</si>
  <si>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</si>
  <si>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</si>
  <si>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</si>
  <si>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</si>
  <si>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</si>
  <si>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</si>
  <si>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</si>
  <si>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MES</t>
  </si>
  <si>
    <t>HOSPITAL INMACULADA CONCEPCION</t>
  </si>
  <si>
    <t>RELACION CAPTACION DE INGRESOS</t>
  </si>
  <si>
    <t>PERIODO ENERO - DICIEMBRE 2025</t>
  </si>
  <si>
    <t>ATENCION A EXTRANJEROS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</si>
</sst>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2" fillId="0" borderId="0" applyFont="0" applyFill="0" applyBorder="0" applyAlignment="0" applyProtection="0"/>
  </cellStyleXfs>
  <cellXfs count="40">
    <xf numFmtId="0" fontId="0" fillId="0" borderId="0" xfId="0"/>
    <xf numFmtId="0" fontId="0" fillId="0" borderId="1" xfId="0" applyBorder="1"/>
    <xf numFmtId="4" fontId="0" fillId="0" borderId="1" xfId="0" applyNumberFormat="1" applyBorder="1"/>
    <xf numFmtId="4" fontId="0" fillId="2" borderId="1" xfId="0" applyNumberFormat="1" applyFill="1" applyBorder="1"/>
    <xf numFmtId="14" fontId="0" fillId="0" borderId="0" xfId="0" applyNumberFormat="1"/>
    <xf numFmtId="0" fontId="1" fillId="2" borderId="8" xfId="0" applyFont="1" applyFill="1" applyBorder="1"/>
    <xf numFmtId="0" fontId="4" fillId="2" borderId="1" xfId="1" applyFont="1" applyFill="1" applyBorder="1" applyAlignment="1">
      <alignment horizontal="left" wrapText="1"/>
    </xf>
    <xf numFmtId="4" fontId="6" fillId="2" borderId="1" xfId="0" applyNumberFormat="1" applyFont="1" applyFill="1" applyBorder="1"/>
    <xf numFmtId="4" fontId="6" fillId="0" borderId="1" xfId="0" applyNumberFormat="1" applyFont="1" applyBorder="1"/>
    <xf numFmtId="4" fontId="7" fillId="4" borderId="1" xfId="0" applyNumberFormat="1" applyFont="1" applyFill="1" applyBorder="1"/>
    <xf numFmtId="4" fontId="1" fillId="4" borderId="1" xfId="0" applyNumberFormat="1" applyFont="1" applyFill="1" applyBorder="1"/>
    <xf numFmtId="4" fontId="0" fillId="2" borderId="4" xfId="0" applyNumberFormat="1" applyFill="1" applyBorder="1"/>
    <xf numFmtId="0" fontId="6" fillId="3" borderId="3" xfId="0" applyFont="1" applyFill="1" applyBorder="1"/>
    <xf numFmtId="0" fontId="7" fillId="3" borderId="5" xfId="0" applyFont="1" applyFill="1" applyBorder="1" applyAlignment="1">
      <alignment horizontal="center"/>
    </xf>
    <xf numFmtId="0" fontId="6" fillId="0" borderId="1" xfId="0" applyFont="1" applyBorder="1"/>
    <xf numFmtId="0" fontId="7" fillId="3" borderId="4" xfId="0" applyFont="1" applyFill="1" applyBorder="1" applyAlignment="1">
      <alignment horizontal="center"/>
    </xf>
    <xf numFmtId="0" fontId="7" fillId="3" borderId="2" xfId="0" applyFont="1" applyFill="1" applyBorder="1"/>
    <xf numFmtId="0" fontId="7" fillId="3" borderId="1" xfId="0" applyFont="1" applyFill="1" applyBorder="1"/>
    <xf numFmtId="14" fontId="7" fillId="3" borderId="1" xfId="0" applyNumberFormat="1" applyFont="1" applyFill="1" applyBorder="1"/>
    <xf numFmtId="39" fontId="1" fillId="4" borderId="1" xfId="0" applyNumberFormat="1" applyFont="1" applyFill="1" applyBorder="1"/>
    <xf numFmtId="0" fontId="0" fillId="0" borderId="0" xfId="0" applyAlignment="1">
      <alignment horizontal="right"/>
    </xf>
    <xf numFmtId="39" fontId="0" fillId="2" borderId="1" xfId="0" applyNumberFormat="1" applyFill="1" applyBorder="1"/>
    <xf numFmtId="0" fontId="0" fillId="5" borderId="1" xfId="0" applyFill="1" applyBorder="1"/>
    <xf numFmtId="43" fontId="0" fillId="0" borderId="1" xfId="2" applyFont="1" applyBorder="1"/>
    <xf numFmtId="43" fontId="0" fillId="0" borderId="0" xfId="2" applyFont="1"/>
    <xf numFmtId="43" fontId="6" fillId="0" borderId="1" xfId="2" applyFont="1" applyBorder="1"/>
    <xf numFmtId="43" fontId="0" fillId="2" borderId="1" xfId="2" applyFont="1" applyFill="1" applyBorder="1"/>
    <xf numFmtId="43" fontId="8" fillId="4" borderId="1" xfId="2" applyFont="1" applyFill="1" applyBorder="1"/>
    <xf numFmtId="43" fontId="7" fillId="3" borderId="1" xfId="2" applyFont="1" applyFill="1" applyBorder="1"/>
    <xf numFmtId="0" fontId="5" fillId="3" borderId="1" xfId="0" applyFont="1" applyFill="1" applyBorder="1" applyAlignment="1">
      <alignment horizontal="center"/>
    </xf>
    <xf numFmtId="164" fontId="0" fillId="0" borderId="0" xfId="0" applyNumberFormat="1"/>
    <xf numFmtId="4" fontId="0" fillId="0" borderId="0" xfId="0" applyNumberFormat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0</xdr:row>
      <xdr:rowOff>0</xdr:rowOff>
    </xdr:from>
    <xdr:to>
      <xdr:col>0</xdr:col>
      <xdr:colOff>981075</xdr:colOff>
      <xdr:row>3</xdr:row>
      <xdr:rowOff>157429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6" y="0"/>
          <a:ext cx="895349" cy="8718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"/>
  <sheetViews>
    <sheetView showGridLines="0" tabSelected="1" topLeftCell="C1" zoomScale="85" zoomScaleNormal="85" workbookViewId="0">
      <selection activeCell="I13" sqref="I13"/>
    </sheetView>
  </sheetViews>
  <sheetFormatPr baseColWidth="10" defaultRowHeight="15" x14ac:dyDescent="0.25"/>
  <cols>
    <col min="1" max="1" width="27.85546875" customWidth="1"/>
    <col min="2" max="2" width="29.140625" customWidth="1"/>
    <col min="3" max="3" width="27.5703125" customWidth="1"/>
    <col min="4" max="4" width="28.42578125" customWidth="1"/>
    <col min="5" max="6" width="27.28515625" customWidth="1"/>
    <col min="7" max="7" width="21.42578125" customWidth="1"/>
    <col min="8" max="8" width="26.85546875" style="24" customWidth="1"/>
    <col min="9" max="9" width="21.85546875" customWidth="1"/>
    <col min="10" max="10" width="11.7109375" bestFit="1" customWidth="1"/>
    <col min="11" max="17" width="13.140625" bestFit="1" customWidth="1"/>
  </cols>
  <sheetData>
    <row r="1" spans="1:17" ht="18.75" x14ac:dyDescent="0.3">
      <c r="B1" s="38" t="s">
        <v>0</v>
      </c>
      <c r="C1" s="38"/>
      <c r="D1" s="38"/>
      <c r="E1" s="38"/>
      <c r="F1" s="33"/>
    </row>
    <row r="2" spans="1:17" ht="18.75" x14ac:dyDescent="0.3">
      <c r="B2" s="37" t="s">
        <v>23</v>
      </c>
      <c r="C2" s="37"/>
      <c r="D2" s="37"/>
      <c r="E2" s="37"/>
      <c r="F2" s="32"/>
    </row>
    <row r="3" spans="1:17" ht="18.75" x14ac:dyDescent="0.3">
      <c r="A3" s="20"/>
      <c r="B3" s="39" t="s">
        <v>22</v>
      </c>
      <c r="C3" s="39"/>
      <c r="D3" s="39"/>
      <c r="E3" s="39"/>
      <c r="F3" s="34"/>
    </row>
    <row r="4" spans="1:17" ht="19.5" thickBot="1" x14ac:dyDescent="0.35">
      <c r="B4" s="38" t="s">
        <v>24</v>
      </c>
      <c r="C4" s="38"/>
      <c r="D4" s="38"/>
      <c r="E4" s="38"/>
      <c r="F4" s="33"/>
      <c r="G4" s="4"/>
    </row>
    <row r="5" spans="1:17" ht="16.5" thickBot="1" x14ac:dyDescent="0.3">
      <c r="B5" s="12"/>
      <c r="C5" s="13" t="s">
        <v>1</v>
      </c>
      <c r="D5" s="35" t="s">
        <v>3</v>
      </c>
      <c r="E5" s="14"/>
      <c r="F5" s="14"/>
      <c r="G5" s="14"/>
      <c r="H5" s="25"/>
      <c r="I5" s="1"/>
    </row>
    <row r="6" spans="1:17" ht="24" customHeight="1" thickBot="1" x14ac:dyDescent="0.4">
      <c r="A6" s="29" t="s">
        <v>21</v>
      </c>
      <c r="B6" s="15" t="s">
        <v>2</v>
      </c>
      <c r="C6" s="16" t="s">
        <v>6</v>
      </c>
      <c r="D6" s="36"/>
      <c r="E6" s="17" t="s">
        <v>4</v>
      </c>
      <c r="F6" s="17" t="s">
        <v>25</v>
      </c>
      <c r="G6" s="18" t="s">
        <v>5</v>
      </c>
      <c r="H6" s="28" t="s">
        <v>7</v>
      </c>
      <c r="I6" s="22" t="s">
        <v>20</v>
      </c>
    </row>
    <row r="7" spans="1:17" ht="18.75" x14ac:dyDescent="0.3">
      <c r="A7" s="5" t="s">
        <v>8</v>
      </c>
      <c r="B7" s="2">
        <v>0</v>
      </c>
      <c r="C7" s="3">
        <v>0</v>
      </c>
      <c r="D7" s="11">
        <v>0</v>
      </c>
      <c r="E7" s="3">
        <v>122300</v>
      </c>
      <c r="F7" s="3"/>
      <c r="G7" s="3">
        <v>435406.07</v>
      </c>
      <c r="H7" s="23"/>
      <c r="I7" s="2">
        <f>+B7+C7+D7+E7+G7+H7</f>
        <v>557706.07000000007</v>
      </c>
      <c r="J7" s="31"/>
      <c r="K7" s="30"/>
      <c r="L7" s="30"/>
      <c r="M7" s="30"/>
      <c r="N7" s="30"/>
      <c r="O7" s="30"/>
      <c r="P7" s="30"/>
      <c r="Q7" s="30"/>
    </row>
    <row r="8" spans="1:17" ht="18.75" x14ac:dyDescent="0.3">
      <c r="A8" s="5" t="s">
        <v>9</v>
      </c>
      <c r="B8" s="2"/>
      <c r="C8" s="3"/>
      <c r="D8" s="3"/>
      <c r="E8" s="3">
        <v>155950</v>
      </c>
      <c r="F8" s="3"/>
      <c r="G8" s="3">
        <f>6326.3+314080.15+533680.83+2976964.7</f>
        <v>3831051.9800000004</v>
      </c>
      <c r="H8" s="23"/>
      <c r="I8" s="2">
        <f t="shared" ref="I8:I18" si="0">+B8+C8+D8+E8+G8+H8</f>
        <v>3987001.9800000004</v>
      </c>
      <c r="J8" s="31"/>
      <c r="K8" s="30"/>
    </row>
    <row r="9" spans="1:17" ht="18.75" x14ac:dyDescent="0.3">
      <c r="A9" s="5" t="s">
        <v>10</v>
      </c>
      <c r="B9" s="2"/>
      <c r="C9" s="3"/>
      <c r="D9" s="3"/>
      <c r="E9" s="3">
        <v>208600</v>
      </c>
      <c r="F9" s="3"/>
      <c r="G9" s="3">
        <v>4848783.6100000003</v>
      </c>
      <c r="H9" s="23"/>
      <c r="I9" s="2">
        <f t="shared" si="0"/>
        <v>5057383.6100000003</v>
      </c>
      <c r="J9" s="31"/>
      <c r="K9" s="30"/>
    </row>
    <row r="10" spans="1:17" ht="18.75" x14ac:dyDescent="0.3">
      <c r="A10" s="5" t="s">
        <v>11</v>
      </c>
      <c r="B10" s="2">
        <v>15000</v>
      </c>
      <c r="C10" s="3">
        <v>2999370.57</v>
      </c>
      <c r="D10" s="3"/>
      <c r="E10" s="26">
        <v>153400</v>
      </c>
      <c r="F10" s="26"/>
      <c r="G10" s="7">
        <f>3573304.11+291955.86</f>
        <v>3865259.9699999997</v>
      </c>
      <c r="H10" s="23"/>
      <c r="I10" s="2">
        <f t="shared" si="0"/>
        <v>7033030.5399999991</v>
      </c>
      <c r="J10" s="31"/>
      <c r="K10" s="30"/>
    </row>
    <row r="11" spans="1:17" ht="18.75" x14ac:dyDescent="0.3">
      <c r="A11" s="5" t="s">
        <v>12</v>
      </c>
      <c r="B11" s="2">
        <v>15000</v>
      </c>
      <c r="C11" s="3">
        <v>1498370.55</v>
      </c>
      <c r="D11" s="3"/>
      <c r="E11" s="3">
        <v>207400</v>
      </c>
      <c r="F11" s="3"/>
      <c r="G11" s="7">
        <f>46170+4447869.68+49443.44+360081.36</f>
        <v>4903564.4800000004</v>
      </c>
      <c r="H11" s="23"/>
      <c r="I11" s="2">
        <f t="shared" si="0"/>
        <v>6624335.0300000003</v>
      </c>
      <c r="J11" s="31"/>
      <c r="K11" s="30"/>
    </row>
    <row r="12" spans="1:17" ht="18.75" x14ac:dyDescent="0.3">
      <c r="A12" s="5" t="s">
        <v>13</v>
      </c>
      <c r="B12" s="2">
        <v>15000</v>
      </c>
      <c r="C12" s="3">
        <f>1499225.57+1499857.14</f>
        <v>2999082.71</v>
      </c>
      <c r="D12" s="3"/>
      <c r="E12" s="21">
        <v>161500</v>
      </c>
      <c r="F12" s="21">
        <v>52038</v>
      </c>
      <c r="G12" s="7">
        <v>4891440.9400000004</v>
      </c>
      <c r="H12" s="23"/>
      <c r="I12" s="2">
        <f>+B12+C12+D12+E12+G12+H12+F12</f>
        <v>8119061.6500000004</v>
      </c>
      <c r="J12" s="31"/>
      <c r="K12" s="30"/>
    </row>
    <row r="13" spans="1:17" ht="18.75" x14ac:dyDescent="0.3">
      <c r="A13" s="5" t="s">
        <v>14</v>
      </c>
      <c r="B13" s="2"/>
      <c r="C13" s="3"/>
      <c r="D13" s="3"/>
      <c r="E13" s="21"/>
      <c r="F13" s="21"/>
      <c r="G13" s="7"/>
      <c r="H13" s="23"/>
      <c r="I13" s="2">
        <f t="shared" si="0"/>
        <v>0</v>
      </c>
      <c r="J13" s="31"/>
      <c r="K13" s="30"/>
    </row>
    <row r="14" spans="1:17" ht="18.75" x14ac:dyDescent="0.3">
      <c r="A14" s="5" t="s">
        <v>15</v>
      </c>
      <c r="B14" s="2"/>
      <c r="C14" s="3"/>
      <c r="D14" s="3"/>
      <c r="E14" s="21"/>
      <c r="F14" s="21"/>
      <c r="G14" s="7"/>
      <c r="H14" s="23"/>
      <c r="I14" s="2">
        <f t="shared" si="0"/>
        <v>0</v>
      </c>
      <c r="J14" s="31"/>
      <c r="K14" s="30"/>
    </row>
    <row r="15" spans="1:17" ht="18.75" x14ac:dyDescent="0.3">
      <c r="A15" s="5" t="s">
        <v>16</v>
      </c>
      <c r="B15" s="2"/>
      <c r="C15" s="3"/>
      <c r="D15" s="3"/>
      <c r="E15" s="21"/>
      <c r="F15" s="21"/>
      <c r="G15" s="7"/>
      <c r="H15" s="23"/>
      <c r="I15" s="2">
        <f t="shared" si="0"/>
        <v>0</v>
      </c>
      <c r="J15" s="31"/>
      <c r="K15" s="30"/>
      <c r="L15" s="30"/>
      <c r="M15" s="30"/>
      <c r="N15" s="30"/>
      <c r="O15" s="30"/>
      <c r="P15" s="30"/>
      <c r="Q15" s="30"/>
    </row>
    <row r="16" spans="1:17" ht="18.75" x14ac:dyDescent="0.3">
      <c r="A16" s="5" t="s">
        <v>17</v>
      </c>
      <c r="B16" s="2"/>
      <c r="C16" s="2"/>
      <c r="D16" s="2"/>
      <c r="E16" s="21"/>
      <c r="F16" s="21"/>
      <c r="G16" s="8"/>
      <c r="H16" s="23"/>
      <c r="I16" s="2">
        <f t="shared" si="0"/>
        <v>0</v>
      </c>
      <c r="J16" s="31"/>
      <c r="K16" s="30"/>
    </row>
    <row r="17" spans="1:11" ht="18.75" x14ac:dyDescent="0.3">
      <c r="A17" s="5" t="s">
        <v>18</v>
      </c>
      <c r="B17" s="2"/>
      <c r="C17" s="2"/>
      <c r="D17" s="2"/>
      <c r="E17" s="21"/>
      <c r="F17" s="21"/>
      <c r="G17" s="8"/>
      <c r="H17" s="23"/>
      <c r="I17" s="2">
        <f t="shared" si="0"/>
        <v>0</v>
      </c>
      <c r="J17" s="31"/>
      <c r="K17" s="30"/>
    </row>
    <row r="18" spans="1:11" ht="15.75" x14ac:dyDescent="0.25">
      <c r="A18" s="6" t="s">
        <v>19</v>
      </c>
      <c r="B18" s="2"/>
      <c r="C18" s="2"/>
      <c r="D18" s="2"/>
      <c r="E18" s="21"/>
      <c r="F18" s="21"/>
      <c r="G18" s="7"/>
      <c r="H18" s="23"/>
      <c r="I18" s="2">
        <f t="shared" si="0"/>
        <v>0</v>
      </c>
      <c r="J18" s="31"/>
      <c r="K18" s="30"/>
    </row>
    <row r="19" spans="1:11" ht="18.75" x14ac:dyDescent="0.3">
      <c r="A19" s="1"/>
      <c r="B19" s="10">
        <f t="shared" ref="B19:H19" si="1">SUM(B7:B18)</f>
        <v>45000</v>
      </c>
      <c r="C19" s="19">
        <f t="shared" si="1"/>
        <v>7496823.8300000001</v>
      </c>
      <c r="D19" s="9">
        <f t="shared" si="1"/>
        <v>0</v>
      </c>
      <c r="E19" s="27">
        <f t="shared" si="1"/>
        <v>1009150</v>
      </c>
      <c r="F19" s="27"/>
      <c r="G19" s="27">
        <f t="shared" si="1"/>
        <v>22775507.050000001</v>
      </c>
      <c r="H19" s="27">
        <f t="shared" si="1"/>
        <v>0</v>
      </c>
      <c r="I19" s="27">
        <f>SUM(I7:I18)</f>
        <v>31378518.880000003</v>
      </c>
    </row>
    <row r="20" spans="1:11" x14ac:dyDescent="0.25">
      <c r="G20" s="30"/>
    </row>
    <row r="21" spans="1:11" x14ac:dyDescent="0.25">
      <c r="G21" s="24"/>
    </row>
    <row r="22" spans="1:11" x14ac:dyDescent="0.25">
      <c r="G22" s="31"/>
    </row>
    <row r="24" spans="1:11" x14ac:dyDescent="0.25">
      <c r="G24" s="31"/>
    </row>
  </sheetData>
  <mergeCells count="5">
    <mergeCell ref="D5:D6"/>
    <mergeCell ref="B2:E2"/>
    <mergeCell ref="B1:E1"/>
    <mergeCell ref="B3:E3"/>
    <mergeCell ref="B4:E4"/>
  </mergeCells>
  <pageMargins left="0.70866141732283472" right="0.70866141732283472" top="0.74803149606299213" bottom="0.74803149606299213" header="0.31496062992125984" footer="0.31496062992125984"/>
  <pageSetup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CAPTACION DE INGRESOS</vt:lpstr>
      <vt:lpstr>'CAPTACION DE INGRESOS'!Área_de_impresión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Dinorah Cuevas</dc:creator>
  <cp:lastModifiedBy>user</cp:lastModifiedBy>
  <cp:lastPrinted>2024-06-13T18:31:16Z</cp:lastPrinted>
  <dcterms:created xsi:type="dcterms:W3CDTF">2020-11-20T19:07:03Z</dcterms:created>
  <dcterms:modified xsi:type="dcterms:W3CDTF">2025-07-02T17:58:16Z</dcterms:modified>
</cp:coreProperties>
</file>